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735" activeTab="1"/>
  </bookViews>
  <sheets>
    <sheet name="TARIFAS" sheetId="3" r:id="rId1"/>
    <sheet name="FORMULA" sheetId="1" r:id="rId2"/>
    <sheet name="RESPALDO" sheetId="2" r:id="rId3"/>
  </sheets>
  <calcPr calcId="144525"/>
</workbook>
</file>

<file path=xl/calcChain.xml><?xml version="1.0" encoding="utf-8"?>
<calcChain xmlns="http://schemas.openxmlformats.org/spreadsheetml/2006/main">
  <c r="G9" i="1" l="1"/>
  <c r="D4" i="3"/>
  <c r="D3" i="3"/>
  <c r="D2" i="3"/>
  <c r="F9" i="1"/>
</calcChain>
</file>

<file path=xl/sharedStrings.xml><?xml version="1.0" encoding="utf-8"?>
<sst xmlns="http://schemas.openxmlformats.org/spreadsheetml/2006/main" count="106" uniqueCount="70">
  <si>
    <t>Formula Calculo Ajuste</t>
  </si>
  <si>
    <t>MO</t>
  </si>
  <si>
    <t>% Incidencia Mano de Obra</t>
  </si>
  <si>
    <t>% Incidencia Dólar BNA TC Vendedor</t>
  </si>
  <si>
    <t>% Incidencia Gas Oil</t>
  </si>
  <si>
    <t>% Incidencia IPIM</t>
  </si>
  <si>
    <t>Periodo</t>
  </si>
  <si>
    <t>U$s</t>
  </si>
  <si>
    <t>Gas Oil</t>
  </si>
  <si>
    <t>IPIM</t>
  </si>
  <si>
    <t>Indice</t>
  </si>
  <si>
    <t>Valor del Servicio</t>
  </si>
  <si>
    <t>A efectos de poder calcular el incrementos de los servicios, es importante que tengan una planilla en Excel con una formula de ajuste que pondere las variaciones de los principales variables económicas del país, como ser: Mano de Obra, Dólar, Gas Oil e Indice de precios Mayoristas de Neuquen (IPIM).</t>
  </si>
  <si>
    <r>
      <t xml:space="preserve">A continuación adjunto la fórmula que normalmente se aplica </t>
    </r>
    <r>
      <rPr>
        <u/>
        <sz val="11"/>
        <color theme="1"/>
        <rFont val="Calibri"/>
        <family val="2"/>
        <scheme val="minor"/>
      </rPr>
      <t>a modo de ejemplo</t>
    </r>
    <r>
      <rPr>
        <sz val="11"/>
        <color theme="1"/>
        <rFont val="Calibri"/>
        <family val="2"/>
        <scheme val="minor"/>
      </rPr>
      <t xml:space="preserve"> y para que sirva de guía:</t>
    </r>
  </si>
  <si>
    <r>
      <t xml:space="preserve">Para usar la formula, es necesario que </t>
    </r>
    <r>
      <rPr>
        <u/>
        <sz val="11"/>
        <color theme="1"/>
        <rFont val="Calibri"/>
        <family val="2"/>
        <scheme val="minor"/>
      </rPr>
      <t>ustedes determinen</t>
    </r>
    <r>
      <rPr>
        <sz val="11"/>
        <color theme="1"/>
        <rFont val="Calibri"/>
        <family val="2"/>
        <scheme val="minor"/>
      </rPr>
      <t xml:space="preserve"> el porcentaje de incidencia de cada ítem (Mano de obra, Gas Oil, Dólar e insumos) en el costo del servicio que ustedes prestan. Posteriormente, se debe calcular el valor pasado y presente de las varibles:</t>
    </r>
  </si>
  <si>
    <r>
      <t>·</t>
    </r>
    <r>
      <rPr>
        <sz val="7"/>
        <color theme="1"/>
        <rFont val="Times New Roman"/>
        <family val="1"/>
      </rPr>
      <t xml:space="preserve">         </t>
    </r>
    <r>
      <rPr>
        <sz val="11"/>
        <color theme="1"/>
        <rFont val="Calibri"/>
        <family val="2"/>
        <scheme val="minor"/>
      </rPr>
      <t>Mano de obra: Valor del salario bruto a la fecha del ultimo incremento acordado y valor presente de los mismos. Esta información debería ser suministrada por su Contador. Se tomara para el calculo, el sueldo bruto mensual, normal y habitual mensual para un empleado bajo el CCT que usted tiene afectado a nuestro servicio y sin antigüedad.</t>
    </r>
  </si>
  <si>
    <t>·         Gas Oil: valor del gas oil grado 3 en Cutral Co. Esta información surge de la secretaria de energía de la nación a través de esta pagina web http://res1104.se.gob.ar/consultaprecios.eess.php</t>
  </si>
  <si>
    <r>
      <t>·</t>
    </r>
    <r>
      <rPr>
        <sz val="7"/>
        <color theme="1"/>
        <rFont val="Times New Roman"/>
        <family val="1"/>
      </rPr>
      <t xml:space="preserve">         </t>
    </r>
    <r>
      <rPr>
        <sz val="11"/>
        <color theme="1"/>
        <rFont val="Calibri"/>
        <family val="2"/>
        <scheme val="minor"/>
      </rPr>
      <t>USD: el valor dólar se toma el tipo de cambio vendedor del banco nación promedio mensual sección “Cotización Divisas”</t>
    </r>
  </si>
  <si>
    <t>·         Insumos: corresponde al porcentajes de insumos que tienen asignados al costo del servicio. Para determinar la variación, se deberán usar los índices del IPIM Neuquen que surgen de la siguiente pagina web “Índice de Precios al Consumidor de Bienes y Servicios por año según mes, base 1980=100. Localidad de Neuquén. Enero 2009 / Abril 2019” https://www.estadisticaneuquen.gob.ar/index.php?sec=ipc_series</t>
  </si>
  <si>
    <t>Cualquier consulta, quedo a disposición.</t>
  </si>
  <si>
    <t>Saludos</t>
  </si>
  <si>
    <t>Resultados de la búsqueda</t>
  </si>
  <si>
    <t>Período:</t>
  </si>
  <si>
    <t>Abril de 2022</t>
  </si>
  <si>
    <t>Provincia:</t>
  </si>
  <si>
    <t>NEUQUEN</t>
  </si>
  <si>
    <t>Localidad:</t>
  </si>
  <si>
    <t>CUTRAL CO</t>
  </si>
  <si>
    <t>Razon Social:</t>
  </si>
  <si>
    <t>(Todos)</t>
  </si>
  <si>
    <t>Tipo de precio a visualizar:</t>
  </si>
  <si>
    <t>Todos los precios</t>
  </si>
  <si>
    <t>Derivado:</t>
  </si>
  <si>
    <t>Gas Oil Grado 3</t>
  </si>
  <si>
    <t>Canal de comercialización destino:</t>
  </si>
  <si>
    <t>Bandera:</t>
  </si>
  <si>
    <t>YPF</t>
  </si>
  <si>
    <t>Primera Página</t>
  </si>
  <si>
    <t>Última Página</t>
  </si>
  <si>
    <t>Localidad</t>
  </si>
  <si>
    <t>Derivado</t>
  </si>
  <si>
    <t>Boca de expendio</t>
  </si>
  <si>
    <t>Dirección</t>
  </si>
  <si>
    <t>Bandera</t>
  </si>
  <si>
    <t>Precio sin impuesto</t>
  </si>
  <si>
    <t>Precio final</t>
  </si>
  <si>
    <t>Volumen informado (m3)</t>
  </si>
  <si>
    <t>Exento</t>
  </si>
  <si>
    <t>BASES SA</t>
  </si>
  <si>
    <t>RUTA 22 KM 1463</t>
  </si>
  <si>
    <t>125.01</t>
  </si>
  <si>
    <t>NO</t>
  </si>
  <si>
    <t>Enero de 2022</t>
  </si>
  <si>
    <t>Gas Oil Grado 2</t>
  </si>
  <si>
    <t>62.34</t>
  </si>
  <si>
    <t>Código</t>
  </si>
  <si>
    <t>Descripción</t>
  </si>
  <si>
    <t>NG</t>
  </si>
  <si>
    <t>Nivel general</t>
  </si>
  <si>
    <t>Ene</t>
  </si>
  <si>
    <t>Feb</t>
  </si>
  <si>
    <t>Mar</t>
  </si>
  <si>
    <t>Abr*</t>
  </si>
  <si>
    <t>CONCEPTO</t>
  </si>
  <si>
    <t>Movilización:</t>
  </si>
  <si>
    <t>Servicio Hot wáter Oil On Call Lunes a viernes s con Cargas Liquidas</t>
  </si>
  <si>
    <t>Servicio Hot wáter Oil On Call Hora Adicionales Lunes a viernes con Cargas liquidas</t>
  </si>
  <si>
    <t>PRECIO ENERO 2022</t>
  </si>
  <si>
    <t>% AJUSTE</t>
  </si>
  <si>
    <t>PRECIO ABRIL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</si>
</sst>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 #,##0;[Red]\-&quot;$&quot;\ #,##0"/>
    <numFmt numFmtId="8" formatCode="&quot;$&quot;\ #,##0.00;[Red]\-&quot;$&quot;\ #,##0.00"/>
    <numFmt numFmtId="44" formatCode="_-&quot;$&quot;\ * #,##0.00_-;\-&quot;$&quot;\ * #,##0.00_-;_-&quot;$&quot;\ * &quot;-&quot;??_-;_-@_-"/>
    <numFmt numFmtId="171" formatCode="_ * #,##0.00_ ;_ * \-#,##0.00_ ;_ * &quot;-&quot;??_ ;_ @_ "/>
    <numFmt numFmtId="172" formatCode="0.0"/>
    <numFmt numFmtId="173" formatCode="_ [$€-2]\ * #,##0.00_ ;_ [$€-2]\ * \-#,##0.00_ ;_ [$€-2]\ * &quot;-&quot;??_ "/>
    <numFmt numFmtId="174" formatCode="_-* #,##0.00\ _€_-;\-* #,##0.00\ _€_-;_-* &quot;-&quot;??\ _€_-;_-@_-"/>
  </numFmts>
  <fonts count="38" x14ac:knownFonts="1">
    <font>
      <sz val="11"/>
      <color theme="1"/>
      <name val="Calibri"/>
      <family val="2"/>
      <scheme val="minor"/>
    </font>
    <font>
      <b/>
      <u/>
      <sz val="12"/>
      <color theme="1"/>
      <name val="Calibri"/>
      <family val="2"/>
      <scheme val="minor"/>
    </font>
    <font>
      <u/>
      <sz val="11"/>
      <color theme="1"/>
      <name val="Calibri"/>
      <family val="2"/>
      <scheme val="minor"/>
    </font>
    <font>
      <sz val="11"/>
      <color theme="1"/>
      <name val="Arial"/>
      <family val="2"/>
    </font>
    <font>
      <b/>
      <sz val="8"/>
      <color theme="1"/>
      <name val="Arial"/>
      <family val="2"/>
    </font>
    <font>
      <b/>
      <sz val="8"/>
      <color theme="1"/>
      <name val="Century Gothic"/>
      <family val="2"/>
    </font>
    <font>
      <sz val="11"/>
      <color theme="1"/>
      <name val="Symbol"/>
      <family val="1"/>
      <charset val="2"/>
    </font>
    <font>
      <sz val="7"/>
      <color theme="1"/>
      <name val="Times New Roman"/>
      <family val="1"/>
    </font>
    <font>
      <u/>
      <sz val="11"/>
      <color theme="10"/>
      <name val="Calibri"/>
      <family val="2"/>
      <scheme val="minor"/>
    </font>
    <font>
      <sz val="11"/>
      <color theme="1"/>
      <name val="Calibri"/>
      <family val="2"/>
      <scheme val="minor"/>
    </font>
    <font>
      <sz val="8"/>
      <color rgb="FFFFFFFF"/>
      <name val="Tahoma"/>
      <family val="2"/>
    </font>
    <font>
      <sz val="8"/>
      <color rgb="FF000000"/>
      <name val="Arial"/>
      <family val="2"/>
    </font>
    <font>
      <b/>
      <sz val="8"/>
      <color rgb="FFFFFFFF"/>
      <name val="Tahoma"/>
      <family val="2"/>
    </font>
    <font>
      <b/>
      <sz val="18"/>
      <color theme="3"/>
      <name val="Calibri Light"/>
      <family val="2"/>
      <scheme val="maj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
      <color rgb="FF000000"/>
      <name val="Arial"/>
      <family val="2"/>
    </font>
    <font>
      <sz val="11"/>
      <color indexed="8"/>
      <name val="Calibri"/>
      <family val="2"/>
    </font>
    <font>
      <sz val="10"/>
      <name val="Arial"/>
      <family val="2"/>
    </font>
    <font>
      <sz val="8"/>
      <name val="Arial"/>
      <family val="2"/>
    </font>
    <font>
      <b/>
      <sz val="15"/>
      <color indexed="54"/>
      <name val="Calibri"/>
      <family val="2"/>
    </font>
    <font>
      <u/>
      <sz val="10"/>
      <color indexed="12"/>
      <name val="Arial"/>
      <family val="2"/>
    </font>
    <font>
      <u/>
      <sz val="9.35"/>
      <color theme="10"/>
      <name val="Calibri"/>
      <family val="2"/>
    </font>
    <font>
      <sz val="11"/>
      <color theme="1"/>
      <name val="Calibri"/>
      <family val="2"/>
    </font>
    <font>
      <sz val="8"/>
      <color theme="1"/>
      <name val="Arial"/>
      <family val="2"/>
    </font>
    <font>
      <b/>
      <sz val="11"/>
      <color theme="1"/>
      <name val="Cambria"/>
      <family val="1"/>
    </font>
    <font>
      <b/>
      <sz val="11"/>
      <color theme="1"/>
      <name val="Calibri"/>
      <family val="2"/>
    </font>
  </fonts>
  <fills count="42">
    <fill>
      <patternFill patternType="none"/>
    </fill>
    <fill>
      <patternFill patternType="gray125"/>
    </fill>
    <fill>
      <patternFill patternType="solid">
        <fgColor rgb="FF000000"/>
        <bgColor indexed="64"/>
      </patternFill>
    </fill>
    <fill>
      <patternFill patternType="solid">
        <fgColor rgb="FFFFCC99"/>
        <bgColor indexed="64"/>
      </patternFill>
    </fill>
    <fill>
      <patternFill patternType="solid">
        <fgColor rgb="FFFFFFCC"/>
        <bgColor indexed="64"/>
      </patternFill>
    </fill>
    <fill>
      <patternFill patternType="solid">
        <fgColor rgb="FFFFCF9C"/>
        <bgColor indexed="64"/>
      </patternFill>
    </fill>
    <fill>
      <patternFill patternType="solid">
        <fgColor rgb="FFFFFFCE"/>
        <bgColor indexed="64"/>
      </patternFill>
    </fill>
    <fill>
      <patternFill patternType="solid">
        <fgColor rgb="FFFF8612"/>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FFFF00"/>
        <bgColor indexed="64"/>
      </patternFill>
    </fill>
    <fill>
      <patternFill patternType="solid">
        <fgColor rgb="FFD9D9D9"/>
        <bgColor indexed="64"/>
      </patternFill>
    </fill>
    <fill>
      <patternFill patternType="solid">
        <fgColor rgb="FFFFEEC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49"/>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C000"/>
      </left>
      <right style="medium">
        <color rgb="FFFFC000"/>
      </right>
      <top style="medium">
        <color rgb="FFFFC000"/>
      </top>
      <bottom style="thick">
        <color rgb="FFFFC000"/>
      </bottom>
      <diagonal/>
    </border>
    <border>
      <left/>
      <right style="medium">
        <color rgb="FFFFC000"/>
      </right>
      <top style="medium">
        <color rgb="FFFFC000"/>
      </top>
      <bottom style="thick">
        <color rgb="FFFFC00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style="medium">
        <color rgb="FFFFC000"/>
      </right>
      <top/>
      <bottom style="medium">
        <color rgb="FFFFC000"/>
      </bottom>
      <diagonal/>
    </border>
    <border>
      <left style="medium">
        <color rgb="FFFFC000"/>
      </left>
      <right style="medium">
        <color rgb="FFFFC000"/>
      </right>
      <top style="medium">
        <color rgb="FFFFC000"/>
      </top>
      <bottom style="medium">
        <color rgb="FFFFC000"/>
      </bottom>
      <diagonal/>
    </border>
  </borders>
  <cellStyleXfs count="61">
    <xf numFmtId="0" fontId="0" fillId="0" borderId="0"/>
    <xf numFmtId="0" fontId="8" fillId="0" borderId="0" applyNumberForma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4" applyNumberFormat="0" applyAlignment="0" applyProtection="0"/>
    <xf numFmtId="0" fontId="19" fillId="11" borderId="5" applyNumberFormat="0" applyAlignment="0" applyProtection="0"/>
    <xf numFmtId="0" fontId="20" fillId="11" borderId="4" applyNumberFormat="0" applyAlignment="0" applyProtection="0"/>
    <xf numFmtId="0" fontId="21" fillId="0" borderId="6" applyNumberFormat="0" applyFill="0" applyAlignment="0" applyProtection="0"/>
    <xf numFmtId="0" fontId="22" fillId="12" borderId="7" applyNumberFormat="0" applyAlignment="0" applyProtection="0"/>
    <xf numFmtId="0" fontId="23" fillId="0" borderId="0" applyNumberFormat="0" applyFill="0" applyBorder="0" applyAlignment="0" applyProtection="0"/>
    <xf numFmtId="0" fontId="9" fillId="13" borderId="8" applyNumberFormat="0" applyFon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26" fillId="37" borderId="0" applyNumberFormat="0" applyBorder="0" applyAlignment="0" applyProtection="0"/>
    <xf numFmtId="0" fontId="31" fillId="0" borderId="10" applyNumberFormat="0" applyFill="0" applyAlignment="0" applyProtection="0"/>
    <xf numFmtId="173" fontId="29" fillId="0" borderId="0" applyFont="0" applyFill="0" applyBorder="0" applyAlignment="0" applyProtection="0"/>
    <xf numFmtId="0" fontId="33"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171" fontId="28" fillId="0" borderId="0" applyFont="0" applyFill="0" applyBorder="0" applyAlignment="0" applyProtection="0"/>
    <xf numFmtId="174" fontId="29"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9" fillId="0" borderId="0" applyFont="0" applyFill="0" applyBorder="0" applyAlignment="0" applyProtection="0"/>
    <xf numFmtId="0" fontId="29" fillId="0" borderId="0"/>
    <xf numFmtId="0" fontId="34" fillId="0" borderId="0"/>
    <xf numFmtId="0" fontId="29" fillId="0" borderId="0"/>
    <xf numFmtId="3" fontId="29" fillId="0" borderId="0">
      <alignment vertical="center"/>
    </xf>
    <xf numFmtId="0" fontId="29" fillId="0" borderId="0"/>
    <xf numFmtId="0" fontId="29" fillId="0" borderId="0"/>
    <xf numFmtId="0" fontId="9" fillId="0" borderId="0"/>
    <xf numFmtId="0" fontId="29" fillId="0" borderId="0"/>
    <xf numFmtId="0" fontId="29" fillId="0" borderId="0"/>
  </cellStyleXfs>
  <cellXfs count="67">
    <xf numFmtId="0" fontId="0" fillId="0" borderId="0" xfId="0"/>
    <xf numFmtId="0" fontId="0" fillId="0" borderId="1" xfId="0" applyBorder="1" applyAlignment="1"/>
    <xf numFmtId="0" fontId="0" fillId="0" borderId="1" xfId="0" applyBorder="1" applyAlignment="1">
      <alignment horizontal="center"/>
    </xf>
    <xf numFmtId="0" fontId="0" fillId="0" borderId="0" xfId="0" applyAlignment="1">
      <alignment vertical="center"/>
    </xf>
    <xf numFmtId="0" fontId="3" fillId="0" borderId="0" xfId="0" applyFont="1" applyAlignment="1">
      <alignment vertical="center"/>
    </xf>
    <xf numFmtId="0" fontId="4" fillId="0" borderId="0" xfId="0" applyFont="1" applyAlignment="1">
      <alignment horizontal="justify" vertical="center"/>
    </xf>
    <xf numFmtId="0" fontId="5" fillId="0" borderId="0" xfId="0" applyFont="1" applyAlignment="1">
      <alignment horizontal="left" vertical="center" indent="5"/>
    </xf>
    <xf numFmtId="0" fontId="6" fillId="0" borderId="0" xfId="0" applyFont="1" applyAlignment="1">
      <alignment horizontal="left" vertical="center" indent="5"/>
    </xf>
    <xf numFmtId="0" fontId="8" fillId="0" borderId="0" xfId="1" applyAlignment="1">
      <alignment horizontal="left" vertical="center" indent="5"/>
    </xf>
    <xf numFmtId="9" fontId="0" fillId="0" borderId="1" xfId="3" applyFont="1" applyBorder="1"/>
    <xf numFmtId="17" fontId="0" fillId="0" borderId="1" xfId="0" applyNumberFormat="1" applyBorder="1" applyAlignment="1">
      <alignment horizontal="center"/>
    </xf>
    <xf numFmtId="44" fontId="0" fillId="0" borderId="1" xfId="2" applyFont="1" applyBorder="1" applyAlignment="1">
      <alignment horizontal="center"/>
    </xf>
    <xf numFmtId="0" fontId="11" fillId="3" borderId="0" xfId="0" applyFont="1" applyFill="1" applyAlignment="1">
      <alignment horizontal="left" vertical="center" wrapText="1"/>
    </xf>
    <xf numFmtId="0" fontId="11" fillId="4" borderId="0" xfId="0" applyFont="1" applyFill="1" applyAlignment="1">
      <alignment horizontal="left" vertical="center" wrapText="1"/>
    </xf>
    <xf numFmtId="0" fontId="11" fillId="5" borderId="0" xfId="0" applyFont="1" applyFill="1" applyAlignment="1">
      <alignment horizontal="left" vertical="center" wrapText="1"/>
    </xf>
    <xf numFmtId="0" fontId="11" fillId="6" borderId="0" xfId="0" applyFont="1" applyFill="1" applyAlignment="1">
      <alignment horizontal="left" vertical="center" wrapText="1"/>
    </xf>
    <xf numFmtId="0" fontId="11" fillId="0" borderId="0" xfId="0" applyFont="1" applyAlignment="1">
      <alignment horizontal="center" vertical="center" wrapText="1"/>
    </xf>
    <xf numFmtId="0" fontId="12" fillId="7" borderId="0" xfId="0" applyFont="1" applyFill="1" applyAlignment="1">
      <alignment horizontal="center" vertical="center" wrapText="1"/>
    </xf>
    <xf numFmtId="0" fontId="11" fillId="3" borderId="0" xfId="0" applyFont="1" applyFill="1" applyAlignment="1">
      <alignment horizontal="center" vertical="center" wrapText="1"/>
    </xf>
    <xf numFmtId="3" fontId="11" fillId="3" borderId="0" xfId="0" applyNumberFormat="1" applyFont="1" applyFill="1" applyAlignment="1">
      <alignment horizontal="center" vertical="center" wrapText="1"/>
    </xf>
    <xf numFmtId="3" fontId="11" fillId="3" borderId="0" xfId="0" applyNumberFormat="1" applyFont="1" applyFill="1" applyAlignment="1">
      <alignment horizontal="right" vertical="center" wrapText="1"/>
    </xf>
    <xf numFmtId="0" fontId="11" fillId="3" borderId="0" xfId="0" applyFont="1" applyFill="1" applyAlignment="1">
      <alignment horizontal="right" vertical="center" wrapText="1"/>
    </xf>
    <xf numFmtId="0" fontId="11" fillId="0" borderId="0" xfId="0" applyFont="1" applyAlignment="1">
      <alignment horizontal="center" vertical="center" wrapText="1"/>
    </xf>
    <xf numFmtId="0" fontId="0" fillId="0" borderId="1" xfId="0" applyBorder="1" applyAlignment="1"/>
    <xf numFmtId="0" fontId="1" fillId="0" borderId="0" xfId="0" applyFont="1" applyAlignment="1">
      <alignment horizontal="center"/>
    </xf>
    <xf numFmtId="0" fontId="11" fillId="5" borderId="0" xfId="0" applyFont="1" applyFill="1" applyAlignment="1">
      <alignment vertical="center"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0" fillId="2" borderId="0" xfId="0" applyFont="1" applyFill="1" applyAlignment="1">
      <alignment horizontal="center" vertical="center" wrapText="1"/>
    </xf>
    <xf numFmtId="0" fontId="11" fillId="3" borderId="0" xfId="0" applyFont="1" applyFill="1" applyAlignment="1">
      <alignment vertical="center" wrapText="1"/>
    </xf>
    <xf numFmtId="0" fontId="11" fillId="4" borderId="0" xfId="0" applyFont="1" applyFill="1" applyAlignment="1">
      <alignment vertical="center" wrapText="1"/>
    </xf>
    <xf numFmtId="0" fontId="27" fillId="0" borderId="0" xfId="0" applyFont="1" applyAlignment="1">
      <alignment horizontal="center" vertical="center" wrapText="1"/>
    </xf>
    <xf numFmtId="0" fontId="36" fillId="40" borderId="20" xfId="0" applyFont="1" applyFill="1" applyBorder="1" applyAlignment="1">
      <alignment horizontal="center" vertical="center" wrapText="1"/>
    </xf>
    <xf numFmtId="0" fontId="4" fillId="0" borderId="19"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7" xfId="0" applyFont="1" applyFill="1" applyBorder="1" applyAlignment="1">
      <alignment horizontal="center" vertical="center"/>
    </xf>
    <xf numFmtId="0" fontId="30" fillId="38" borderId="19" xfId="52" applyFont="1" applyFill="1" applyBorder="1" applyAlignment="1">
      <alignment horizontal="center" vertical="center"/>
    </xf>
    <xf numFmtId="0" fontId="30" fillId="38" borderId="18" xfId="52" applyFont="1" applyFill="1" applyBorder="1" applyAlignment="1">
      <alignment horizontal="center" vertical="center"/>
    </xf>
    <xf numFmtId="0" fontId="30" fillId="38" borderId="17" xfId="52" applyFont="1" applyFill="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172" fontId="4" fillId="0" borderId="19" xfId="0" applyNumberFormat="1" applyFont="1" applyBorder="1"/>
    <xf numFmtId="172" fontId="4" fillId="0" borderId="18" xfId="0" applyNumberFormat="1" applyFont="1" applyBorder="1"/>
    <xf numFmtId="0" fontId="4" fillId="0" borderId="18" xfId="0" applyFont="1" applyBorder="1"/>
    <xf numFmtId="0" fontId="4" fillId="0" borderId="17" xfId="0" applyFont="1" applyBorder="1" applyAlignment="1">
      <alignment horizontal="left"/>
    </xf>
    <xf numFmtId="0" fontId="35" fillId="0" borderId="0" xfId="0" applyFont="1" applyBorder="1"/>
    <xf numFmtId="0" fontId="35" fillId="0" borderId="13" xfId="0" applyFont="1" applyBorder="1" applyAlignment="1">
      <alignment horizontal="left"/>
    </xf>
    <xf numFmtId="0" fontId="0" fillId="0" borderId="14" xfId="0" applyFont="1" applyBorder="1"/>
    <xf numFmtId="0" fontId="0" fillId="0" borderId="0" xfId="0" applyFont="1" applyBorder="1"/>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Fill="1" applyBorder="1" applyAlignment="1">
      <alignment horizontal="center" vertical="center"/>
    </xf>
    <xf numFmtId="0" fontId="36" fillId="41" borderId="22" xfId="0" applyFont="1" applyFill="1" applyBorder="1" applyAlignment="1">
      <alignment vertical="center" wrapText="1"/>
    </xf>
    <xf numFmtId="6" fontId="37" fillId="41" borderId="24" xfId="0" applyNumberFormat="1" applyFont="1" applyFill="1" applyBorder="1" applyAlignment="1">
      <alignment horizontal="center" vertical="center" wrapText="1"/>
    </xf>
    <xf numFmtId="0" fontId="36" fillId="0" borderId="23" xfId="0" applyFont="1" applyBorder="1" applyAlignment="1">
      <alignment vertical="center" wrapText="1"/>
    </xf>
    <xf numFmtId="6" fontId="37" fillId="0" borderId="24" xfId="0" applyNumberFormat="1" applyFont="1" applyBorder="1" applyAlignment="1">
      <alignment horizontal="center" vertical="center" wrapText="1"/>
    </xf>
    <xf numFmtId="0" fontId="36" fillId="41" borderId="25" xfId="0" applyFont="1" applyFill="1" applyBorder="1" applyAlignment="1">
      <alignment vertical="center" wrapText="1"/>
    </xf>
    <xf numFmtId="0" fontId="36" fillId="40" borderId="21" xfId="0" applyFont="1" applyFill="1" applyBorder="1" applyAlignment="1">
      <alignment horizontal="center" vertical="center" wrapText="1"/>
    </xf>
    <xf numFmtId="9" fontId="37" fillId="41" borderId="24" xfId="3" applyFont="1" applyFill="1" applyBorder="1" applyAlignment="1">
      <alignment horizontal="center" vertical="center" wrapText="1"/>
    </xf>
    <xf numFmtId="9" fontId="37" fillId="0" borderId="24" xfId="3" applyFont="1" applyBorder="1" applyAlignment="1">
      <alignment horizontal="center" vertical="center" wrapText="1"/>
    </xf>
    <xf numFmtId="44" fontId="0" fillId="0" borderId="0" xfId="2" applyFont="1"/>
    <xf numFmtId="44" fontId="0" fillId="0" borderId="1" xfId="2" applyFont="1" applyFill="1" applyBorder="1" applyAlignment="1">
      <alignment horizontal="center"/>
    </xf>
    <xf numFmtId="44" fontId="0" fillId="0" borderId="1" xfId="2" applyFont="1" applyBorder="1"/>
    <xf numFmtId="9" fontId="0" fillId="39" borderId="1" xfId="3" applyNumberFormat="1" applyFont="1" applyFill="1" applyBorder="1" applyAlignment="1">
      <alignment horizontal="center"/>
    </xf>
    <xf numFmtId="44" fontId="0" fillId="0" borderId="0" xfId="0" applyNumberFormat="1"/>
    <xf numFmtId="8" fontId="37" fillId="0" borderId="24" xfId="0" applyNumberFormat="1" applyFont="1" applyBorder="1" applyAlignment="1">
      <alignment horizontal="center" vertical="center" wrapText="1"/>
    </xf>
  </cellXfs>
  <cellStyles count="61">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Cálculo" xfId="12" builtinId="22" customBuiltin="1"/>
    <cellStyle name="Celda de comprobación" xfId="14" builtinId="23" customBuiltin="1"/>
    <cellStyle name="Celda vinculada" xfId="13" builtinId="24" customBuiltin="1"/>
    <cellStyle name="Encabezado 1 2" xfId="43"/>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Euro" xfId="44"/>
    <cellStyle name="Hipervínculo" xfId="1" builtinId="8"/>
    <cellStyle name="Hipervínculo 2" xfId="45"/>
    <cellStyle name="Hyperlink 2" xfId="46"/>
    <cellStyle name="Incorrecto" xfId="8" builtinId="27" customBuiltin="1"/>
    <cellStyle name="Millares 2" xfId="47"/>
    <cellStyle name="Millares 2 2" xfId="48"/>
    <cellStyle name="Millares 3" xfId="49"/>
    <cellStyle name="Millares 3 2" xfId="50"/>
    <cellStyle name="Millares 4" xfId="51"/>
    <cellStyle name="Moneda" xfId="2" builtinId="4"/>
    <cellStyle name="Neutral" xfId="9" builtinId="28" customBuiltin="1"/>
    <cellStyle name="Normal" xfId="0" builtinId="0"/>
    <cellStyle name="Normal 2" xfId="52"/>
    <cellStyle name="Normal 3" xfId="53"/>
    <cellStyle name="Normal 3 2" xfId="54"/>
    <cellStyle name="Normal 3 3" xfId="55"/>
    <cellStyle name="Normal 4" xfId="56"/>
    <cellStyle name="Normal 5" xfId="57"/>
    <cellStyle name="Normal 6" xfId="58"/>
    <cellStyle name="Normal 6 2" xfId="59"/>
    <cellStyle name="Normal 7" xfId="60"/>
    <cellStyle name="Notas" xfId="16" builtinId="10" customBuiltin="1"/>
    <cellStyle name="Porcentaje" xfId="3" builtinId="5"/>
    <cellStyle name="Salida" xfId="11" builtinId="21" customBuiltin="1"/>
    <cellStyle name="Texto de advertencia" xfId="15" builtinId="11" customBuiltin="1"/>
    <cellStyle name="Texto explicativo" xfId="17" builtinId="53" customBuiltin="1"/>
    <cellStyle name="Título" xfId="4" builtinId="15" customBuiltin="1"/>
    <cellStyle name="Título 2" xfId="5" builtinId="17" customBuiltin="1"/>
    <cellStyle name="Título 3" xfId="6"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16</xdr:row>
      <xdr:rowOff>85725</xdr:rowOff>
    </xdr:from>
    <xdr:to>
      <xdr:col>6</xdr:col>
      <xdr:colOff>618423</xdr:colOff>
      <xdr:row>18</xdr:row>
      <xdr:rowOff>142820</xdr:rowOff>
    </xdr:to>
    <xdr:pic>
      <xdr:nvPicPr>
        <xdr:cNvPr id="2" name="Imagen 1"/>
        <xdr:cNvPicPr>
          <a:picLocks noChangeAspect="1"/>
        </xdr:cNvPicPr>
      </xdr:nvPicPr>
      <xdr:blipFill>
        <a:blip xmlns:r="http://schemas.openxmlformats.org/officeDocument/2006/relationships" r:embed="rId1"/>
        <a:stretch>
          <a:fillRect/>
        </a:stretch>
      </xdr:blipFill>
      <xdr:spPr>
        <a:xfrm>
          <a:off x="419100" y="2762250"/>
          <a:ext cx="5619048" cy="4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9</xdr:row>
      <xdr:rowOff>0</xdr:rowOff>
    </xdr:from>
    <xdr:to>
      <xdr:col>19</xdr:col>
      <xdr:colOff>219957</xdr:colOff>
      <xdr:row>15</xdr:row>
      <xdr:rowOff>202</xdr:rowOff>
    </xdr:to>
    <xdr:pic>
      <xdr:nvPicPr>
        <xdr:cNvPr id="2" name="1 Imagen"/>
        <xdr:cNvPicPr>
          <a:picLocks noChangeAspect="1"/>
        </xdr:cNvPicPr>
      </xdr:nvPicPr>
      <xdr:blipFill>
        <a:blip xmlns:r="http://schemas.openxmlformats.org/officeDocument/2006/relationships" r:embed="rId1"/>
        <a:stretch>
          <a:fillRect/>
        </a:stretch>
      </xdr:blipFill>
      <xdr:spPr>
        <a:xfrm>
          <a:off x="8382000" y="2095500"/>
          <a:ext cx="6315957" cy="1448002"/>
        </a:xfrm>
        <a:prstGeom prst="rect">
          <a:avLst/>
        </a:prstGeom>
      </xdr:spPr>
    </xdr:pic>
    <xdr:clientData/>
  </xdr:twoCellAnchor>
  <xdr:twoCellAnchor editAs="oneCell">
    <xdr:from>
      <xdr:col>11</xdr:col>
      <xdr:colOff>0</xdr:colOff>
      <xdr:row>17</xdr:row>
      <xdr:rowOff>0</xdr:rowOff>
    </xdr:from>
    <xdr:to>
      <xdr:col>19</xdr:col>
      <xdr:colOff>277115</xdr:colOff>
      <xdr:row>23</xdr:row>
      <xdr:rowOff>181206</xdr:rowOff>
    </xdr:to>
    <xdr:pic>
      <xdr:nvPicPr>
        <xdr:cNvPr id="3" name="2 Imagen"/>
        <xdr:cNvPicPr>
          <a:picLocks noChangeAspect="1"/>
        </xdr:cNvPicPr>
      </xdr:nvPicPr>
      <xdr:blipFill>
        <a:blip xmlns:r="http://schemas.openxmlformats.org/officeDocument/2006/relationships" r:embed="rId2"/>
        <a:stretch>
          <a:fillRect/>
        </a:stretch>
      </xdr:blipFill>
      <xdr:spPr>
        <a:xfrm>
          <a:off x="8382000" y="3924300"/>
          <a:ext cx="6373115" cy="16575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stadisticaneuquen.gob.ar/index.php?sec=ipc_series" TargetMode="External"/><Relationship Id="rId1" Type="http://schemas.openxmlformats.org/officeDocument/2006/relationships/hyperlink" Target="http://res1104.se.gob.ar/consultaprecios.eess.php"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C5" sqref="C5"/>
    </sheetView>
  </sheetViews>
  <sheetFormatPr baseColWidth="10" defaultRowHeight="15" x14ac:dyDescent="0.25"/>
  <cols>
    <col min="1" max="1" width="44.42578125" customWidth="1"/>
    <col min="2" max="2" width="18.28515625" customWidth="1"/>
    <col min="4" max="4" width="17.28515625" customWidth="1"/>
  </cols>
  <sheetData>
    <row r="1" spans="1:4" ht="29.25" thickBot="1" x14ac:dyDescent="0.3">
      <c r="A1" s="32" t="s">
        <v>63</v>
      </c>
      <c r="B1" s="58" t="s">
        <v>67</v>
      </c>
      <c r="C1" s="58" t="s">
        <v>68</v>
      </c>
      <c r="D1" s="58" t="s">
        <v>69</v>
      </c>
    </row>
    <row r="2" spans="1:4" ht="16.5" thickTop="1" thickBot="1" x14ac:dyDescent="0.3">
      <c r="A2" s="53" t="s">
        <v>64</v>
      </c>
      <c r="B2" s="54">
        <v>61500</v>
      </c>
      <c r="C2" s="59">
        <v>0.27</v>
      </c>
      <c r="D2" s="54">
        <f>+B2*C2+B2</f>
        <v>78105</v>
      </c>
    </row>
    <row r="3" spans="1:4" ht="29.25" thickBot="1" x14ac:dyDescent="0.3">
      <c r="A3" s="55" t="s">
        <v>65</v>
      </c>
      <c r="B3" s="56">
        <v>210250</v>
      </c>
      <c r="C3" s="60">
        <v>0.27</v>
      </c>
      <c r="D3" s="66">
        <f>+B3*C3+B3</f>
        <v>267017.5</v>
      </c>
    </row>
    <row r="4" spans="1:4" ht="43.5" thickBot="1" x14ac:dyDescent="0.3">
      <c r="A4" s="57" t="s">
        <v>66</v>
      </c>
      <c r="B4" s="54">
        <v>26250</v>
      </c>
      <c r="C4" s="59">
        <v>0.27</v>
      </c>
      <c r="D4" s="54">
        <f>+B4*C4+B4</f>
        <v>33337.5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tabSelected="1" workbookViewId="0">
      <selection activeCell="I6" sqref="I6"/>
    </sheetView>
  </sheetViews>
  <sheetFormatPr baseColWidth="10" defaultRowHeight="15" x14ac:dyDescent="0.25"/>
  <cols>
    <col min="1" max="1" width="23.5703125" customWidth="1"/>
    <col min="2" max="2" width="12" bestFit="1" customWidth="1"/>
    <col min="7" max="7" width="17.5703125" style="61" customWidth="1"/>
    <col min="9" max="9" width="13" bestFit="1" customWidth="1"/>
  </cols>
  <sheetData>
    <row r="1" spans="1:9" ht="15.75" x14ac:dyDescent="0.25">
      <c r="A1" s="24" t="s">
        <v>0</v>
      </c>
      <c r="B1" s="24"/>
      <c r="C1" s="24"/>
      <c r="D1" s="24"/>
      <c r="E1" s="24"/>
      <c r="F1" s="24"/>
      <c r="G1" s="24"/>
      <c r="H1" s="24"/>
    </row>
    <row r="3" spans="1:9" x14ac:dyDescent="0.25">
      <c r="A3" s="23" t="s">
        <v>2</v>
      </c>
      <c r="B3" s="23"/>
      <c r="C3" s="23"/>
      <c r="D3" s="9">
        <v>0.6</v>
      </c>
    </row>
    <row r="4" spans="1:9" x14ac:dyDescent="0.25">
      <c r="A4" s="1" t="s">
        <v>3</v>
      </c>
      <c r="B4" s="1"/>
      <c r="C4" s="1"/>
      <c r="D4" s="9">
        <v>0.2</v>
      </c>
    </row>
    <row r="5" spans="1:9" x14ac:dyDescent="0.25">
      <c r="A5" s="23" t="s">
        <v>4</v>
      </c>
      <c r="B5" s="23"/>
      <c r="C5" s="23"/>
      <c r="D5" s="9">
        <v>0.15</v>
      </c>
    </row>
    <row r="6" spans="1:9" x14ac:dyDescent="0.25">
      <c r="A6" s="23" t="s">
        <v>5</v>
      </c>
      <c r="B6" s="23"/>
      <c r="C6" s="23"/>
      <c r="D6" s="9">
        <v>0.05</v>
      </c>
    </row>
    <row r="8" spans="1:9" x14ac:dyDescent="0.25">
      <c r="A8" s="2" t="s">
        <v>6</v>
      </c>
      <c r="B8" s="2" t="s">
        <v>1</v>
      </c>
      <c r="C8" s="2" t="s">
        <v>7</v>
      </c>
      <c r="D8" s="2" t="s">
        <v>8</v>
      </c>
      <c r="E8" s="2" t="s">
        <v>9</v>
      </c>
      <c r="F8" s="2" t="s">
        <v>10</v>
      </c>
      <c r="G8" s="62" t="s">
        <v>11</v>
      </c>
    </row>
    <row r="9" spans="1:9" x14ac:dyDescent="0.25">
      <c r="A9" s="10">
        <v>44652</v>
      </c>
      <c r="B9" s="11">
        <v>35685.910000000003</v>
      </c>
      <c r="C9" s="2">
        <v>115.31</v>
      </c>
      <c r="D9" s="2">
        <v>103.834</v>
      </c>
      <c r="E9" s="2">
        <v>1102</v>
      </c>
      <c r="F9" s="64">
        <f>(B9/B10*D3+D9/D10*D5+C9/C10*D4+E9/E10*D6)-1</f>
        <v>0.27063543891120601</v>
      </c>
      <c r="G9" s="63">
        <f>+G10*1.27</f>
        <v>267017.5</v>
      </c>
    </row>
    <row r="10" spans="1:9" x14ac:dyDescent="0.25">
      <c r="A10" s="10">
        <v>44562</v>
      </c>
      <c r="B10" s="11">
        <v>28304.18</v>
      </c>
      <c r="C10" s="2">
        <v>105.12</v>
      </c>
      <c r="D10" s="2">
        <v>66.054000000000002</v>
      </c>
      <c r="E10" s="2">
        <v>934.3</v>
      </c>
      <c r="F10" s="2"/>
      <c r="G10" s="63">
        <v>210250</v>
      </c>
      <c r="I10" s="65"/>
    </row>
    <row r="11" spans="1:9" x14ac:dyDescent="0.25">
      <c r="A11" s="10"/>
      <c r="B11" s="2"/>
      <c r="C11" s="2"/>
      <c r="D11" s="2"/>
      <c r="E11" s="2"/>
      <c r="F11" s="2"/>
      <c r="G11" s="63"/>
    </row>
    <row r="12" spans="1:9" x14ac:dyDescent="0.25">
      <c r="A12" s="2"/>
      <c r="B12" s="2"/>
      <c r="C12" s="2"/>
      <c r="D12" s="2"/>
      <c r="E12" s="2"/>
      <c r="F12" s="2"/>
      <c r="G12" s="63"/>
    </row>
    <row r="15" spans="1:9" x14ac:dyDescent="0.25">
      <c r="A15" s="3" t="s">
        <v>12</v>
      </c>
    </row>
    <row r="16" spans="1:9" x14ac:dyDescent="0.25">
      <c r="A16" s="3" t="s">
        <v>13</v>
      </c>
    </row>
    <row r="17" spans="1:2" x14ac:dyDescent="0.25">
      <c r="A17" s="4"/>
    </row>
    <row r="18" spans="1:2" x14ac:dyDescent="0.25">
      <c r="A18" s="5"/>
    </row>
    <row r="19" spans="1:2" x14ac:dyDescent="0.25">
      <c r="A19" s="6"/>
      <c r="B19" s="6"/>
    </row>
    <row r="20" spans="1:2" x14ac:dyDescent="0.25">
      <c r="A20" s="3" t="s">
        <v>14</v>
      </c>
    </row>
    <row r="21" spans="1:2" x14ac:dyDescent="0.25">
      <c r="A21" s="7" t="s">
        <v>15</v>
      </c>
    </row>
    <row r="22" spans="1:2" x14ac:dyDescent="0.25">
      <c r="A22" s="8" t="s">
        <v>16</v>
      </c>
    </row>
    <row r="23" spans="1:2" x14ac:dyDescent="0.25">
      <c r="A23" s="7" t="s">
        <v>17</v>
      </c>
    </row>
    <row r="24" spans="1:2" x14ac:dyDescent="0.25">
      <c r="A24" s="8" t="s">
        <v>18</v>
      </c>
    </row>
    <row r="25" spans="1:2" x14ac:dyDescent="0.25">
      <c r="A25" s="3" t="s">
        <v>19</v>
      </c>
    </row>
    <row r="26" spans="1:2" x14ac:dyDescent="0.25">
      <c r="A26" s="3" t="s">
        <v>20</v>
      </c>
    </row>
  </sheetData>
  <mergeCells count="4">
    <mergeCell ref="A3:C3"/>
    <mergeCell ref="A5:C5"/>
    <mergeCell ref="A6:C6"/>
    <mergeCell ref="A1:H1"/>
  </mergeCells>
  <hyperlinks>
    <hyperlink ref="A22" r:id="rId1" display="http://res1104.se.gob.ar/consultaprecios.eess.php"/>
    <hyperlink ref="A24" r:id="rId2" display="https://www.estadisticaneuquen.gob.ar/index.php?sec=ipc_series"/>
  </hyperlink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topLeftCell="A2" workbookViewId="0">
      <selection activeCell="N26" sqref="N26"/>
    </sheetView>
  </sheetViews>
  <sheetFormatPr baseColWidth="10" defaultRowHeight="15" x14ac:dyDescent="0.25"/>
  <sheetData>
    <row r="1" spans="1:17" ht="15.75" thickBot="1" x14ac:dyDescent="0.3">
      <c r="A1" s="28" t="s">
        <v>21</v>
      </c>
      <c r="B1" s="28"/>
      <c r="C1" s="28"/>
    </row>
    <row r="2" spans="1:17" ht="15.75" thickBot="1" x14ac:dyDescent="0.3">
      <c r="A2" s="12" t="s">
        <v>22</v>
      </c>
      <c r="B2" s="29" t="s">
        <v>23</v>
      </c>
      <c r="C2" s="29"/>
      <c r="L2" s="51" t="s">
        <v>55</v>
      </c>
      <c r="M2" s="50" t="s">
        <v>56</v>
      </c>
      <c r="N2" s="35">
        <v>2022</v>
      </c>
      <c r="O2" s="34"/>
      <c r="P2" s="34"/>
      <c r="Q2" s="33"/>
    </row>
    <row r="3" spans="1:17" ht="15.75" thickBot="1" x14ac:dyDescent="0.3">
      <c r="A3" s="13" t="s">
        <v>24</v>
      </c>
      <c r="B3" s="30" t="s">
        <v>25</v>
      </c>
      <c r="C3" s="30"/>
      <c r="L3" s="40"/>
      <c r="M3" s="39"/>
      <c r="N3" s="38" t="s">
        <v>59</v>
      </c>
      <c r="O3" s="37" t="s">
        <v>60</v>
      </c>
      <c r="P3" s="37" t="s">
        <v>61</v>
      </c>
      <c r="Q3" s="36" t="s">
        <v>62</v>
      </c>
    </row>
    <row r="4" spans="1:17" x14ac:dyDescent="0.25">
      <c r="A4" s="14" t="s">
        <v>26</v>
      </c>
      <c r="B4" s="25" t="s">
        <v>27</v>
      </c>
      <c r="C4" s="25"/>
      <c r="L4" s="49"/>
      <c r="M4" s="52"/>
      <c r="N4" s="48"/>
      <c r="O4" s="48"/>
      <c r="P4" s="48"/>
      <c r="Q4" s="47"/>
    </row>
    <row r="5" spans="1:17" ht="15.75" thickBot="1" x14ac:dyDescent="0.3">
      <c r="A5" s="14" t="s">
        <v>28</v>
      </c>
      <c r="B5" s="25" t="s">
        <v>29</v>
      </c>
      <c r="C5" s="25"/>
      <c r="L5" s="46"/>
      <c r="M5" s="45"/>
      <c r="N5" s="48"/>
      <c r="O5" s="48"/>
      <c r="P5" s="48"/>
      <c r="Q5" s="47"/>
    </row>
    <row r="6" spans="1:17" ht="23.25" thickBot="1" x14ac:dyDescent="0.3">
      <c r="A6" s="15" t="s">
        <v>30</v>
      </c>
      <c r="B6" s="26" t="s">
        <v>31</v>
      </c>
      <c r="C6" s="26"/>
      <c r="L6" s="44" t="s">
        <v>57</v>
      </c>
      <c r="M6" s="43" t="s">
        <v>58</v>
      </c>
      <c r="N6" s="42">
        <v>934.33619002336945</v>
      </c>
      <c r="O6" s="42">
        <v>978.60325697028588</v>
      </c>
      <c r="P6" s="42">
        <v>1040.5419938330967</v>
      </c>
      <c r="Q6" s="41">
        <v>1101.9533166314045</v>
      </c>
    </row>
    <row r="7" spans="1:17" x14ac:dyDescent="0.25">
      <c r="A7" s="14" t="s">
        <v>32</v>
      </c>
      <c r="B7" s="25" t="s">
        <v>33</v>
      </c>
      <c r="C7" s="25"/>
    </row>
    <row r="8" spans="1:17" ht="33.75" x14ac:dyDescent="0.25">
      <c r="A8" s="15" t="s">
        <v>34</v>
      </c>
      <c r="B8" s="26" t="s">
        <v>29</v>
      </c>
      <c r="C8" s="26"/>
    </row>
    <row r="9" spans="1:17" x14ac:dyDescent="0.25">
      <c r="A9" s="14" t="s">
        <v>35</v>
      </c>
      <c r="B9" s="25" t="s">
        <v>36</v>
      </c>
      <c r="C9" s="25"/>
    </row>
    <row r="11" spans="1:17" x14ac:dyDescent="0.25">
      <c r="A11" s="27" t="s">
        <v>37</v>
      </c>
      <c r="B11" s="27"/>
      <c r="C11" s="16"/>
      <c r="D11" s="16"/>
      <c r="E11" s="16" t="s">
        <v>38</v>
      </c>
      <c r="F11" s="27"/>
      <c r="G11" s="27"/>
    </row>
    <row r="12" spans="1:17" ht="31.5" x14ac:dyDescent="0.25">
      <c r="A12" s="17" t="s">
        <v>39</v>
      </c>
      <c r="B12" s="17" t="s">
        <v>40</v>
      </c>
      <c r="C12" s="17" t="s">
        <v>41</v>
      </c>
      <c r="D12" s="17" t="s">
        <v>42</v>
      </c>
      <c r="E12" s="17" t="s">
        <v>43</v>
      </c>
      <c r="F12" s="17" t="s">
        <v>44</v>
      </c>
      <c r="G12" s="17" t="s">
        <v>45</v>
      </c>
      <c r="H12" s="17" t="s">
        <v>46</v>
      </c>
      <c r="I12" s="17" t="s">
        <v>47</v>
      </c>
    </row>
    <row r="13" spans="1:17" ht="22.5" x14ac:dyDescent="0.25">
      <c r="A13" s="18" t="s">
        <v>27</v>
      </c>
      <c r="B13" s="18" t="s">
        <v>33</v>
      </c>
      <c r="C13" s="18" t="s">
        <v>48</v>
      </c>
      <c r="D13" s="18" t="s">
        <v>49</v>
      </c>
      <c r="E13" s="18" t="s">
        <v>36</v>
      </c>
      <c r="F13" s="19">
        <v>103834</v>
      </c>
      <c r="G13" s="20">
        <v>132300</v>
      </c>
      <c r="H13" s="21" t="s">
        <v>50</v>
      </c>
      <c r="I13" s="18" t="s">
        <v>51</v>
      </c>
    </row>
    <row r="16" spans="1:17" x14ac:dyDescent="0.25">
      <c r="A16" s="28" t="s">
        <v>21</v>
      </c>
      <c r="B16" s="28"/>
      <c r="C16" s="28"/>
    </row>
    <row r="17" spans="1:9" x14ac:dyDescent="0.25">
      <c r="A17" s="12" t="s">
        <v>22</v>
      </c>
      <c r="B17" s="29" t="s">
        <v>52</v>
      </c>
      <c r="C17" s="29"/>
    </row>
    <row r="18" spans="1:9" x14ac:dyDescent="0.25">
      <c r="A18" s="13" t="s">
        <v>24</v>
      </c>
      <c r="B18" s="30" t="s">
        <v>25</v>
      </c>
      <c r="C18" s="30"/>
    </row>
    <row r="19" spans="1:9" x14ac:dyDescent="0.25">
      <c r="A19" s="14" t="s">
        <v>26</v>
      </c>
      <c r="B19" s="25" t="s">
        <v>27</v>
      </c>
      <c r="C19" s="25"/>
    </row>
    <row r="20" spans="1:9" x14ac:dyDescent="0.25">
      <c r="A20" s="14" t="s">
        <v>28</v>
      </c>
      <c r="B20" s="25" t="s">
        <v>29</v>
      </c>
      <c r="C20" s="25"/>
    </row>
    <row r="21" spans="1:9" ht="22.5" x14ac:dyDescent="0.25">
      <c r="A21" s="15" t="s">
        <v>30</v>
      </c>
      <c r="B21" s="26" t="s">
        <v>31</v>
      </c>
      <c r="C21" s="26"/>
    </row>
    <row r="22" spans="1:9" x14ac:dyDescent="0.25">
      <c r="A22" s="14" t="s">
        <v>32</v>
      </c>
      <c r="B22" s="25" t="s">
        <v>29</v>
      </c>
      <c r="C22" s="25"/>
    </row>
    <row r="23" spans="1:9" ht="33.75" x14ac:dyDescent="0.25">
      <c r="A23" s="15" t="s">
        <v>34</v>
      </c>
      <c r="B23" s="26" t="s">
        <v>29</v>
      </c>
      <c r="C23" s="26"/>
    </row>
    <row r="24" spans="1:9" x14ac:dyDescent="0.25">
      <c r="A24" s="14" t="s">
        <v>35</v>
      </c>
      <c r="B24" s="25" t="s">
        <v>36</v>
      </c>
      <c r="C24" s="25"/>
    </row>
    <row r="26" spans="1:9" x14ac:dyDescent="0.25">
      <c r="A26" s="27" t="s">
        <v>37</v>
      </c>
      <c r="B26" s="27"/>
      <c r="C26" s="22"/>
      <c r="D26" s="22"/>
      <c r="E26" s="31" t="s">
        <v>38</v>
      </c>
      <c r="F26" s="27"/>
      <c r="G26" s="27"/>
    </row>
    <row r="27" spans="1:9" ht="31.5" x14ac:dyDescent="0.25">
      <c r="A27" s="17" t="s">
        <v>39</v>
      </c>
      <c r="B27" s="17" t="s">
        <v>40</v>
      </c>
      <c r="C27" s="17" t="s">
        <v>41</v>
      </c>
      <c r="D27" s="17" t="s">
        <v>42</v>
      </c>
      <c r="E27" s="17" t="s">
        <v>43</v>
      </c>
      <c r="F27" s="17" t="s">
        <v>44</v>
      </c>
      <c r="G27" s="17" t="s">
        <v>45</v>
      </c>
      <c r="H27" s="17" t="s">
        <v>46</v>
      </c>
      <c r="I27" s="17" t="s">
        <v>47</v>
      </c>
    </row>
    <row r="28" spans="1:9" ht="22.5" x14ac:dyDescent="0.25">
      <c r="A28" s="18" t="s">
        <v>27</v>
      </c>
      <c r="B28" s="18" t="s">
        <v>53</v>
      </c>
      <c r="C28" s="18" t="s">
        <v>48</v>
      </c>
      <c r="D28" s="18" t="s">
        <v>49</v>
      </c>
      <c r="E28" s="18" t="s">
        <v>36</v>
      </c>
      <c r="F28" s="19">
        <v>66054</v>
      </c>
      <c r="G28" s="20">
        <v>86584</v>
      </c>
      <c r="H28" s="21" t="s">
        <v>54</v>
      </c>
      <c r="I28" s="18" t="s">
        <v>51</v>
      </c>
    </row>
  </sheetData>
  <mergeCells count="25">
    <mergeCell ref="A26:B26"/>
    <mergeCell ref="F26:G26"/>
    <mergeCell ref="L2:L3"/>
    <mergeCell ref="M2:M3"/>
    <mergeCell ref="N2:Q2"/>
    <mergeCell ref="B20:C20"/>
    <mergeCell ref="B21:C21"/>
    <mergeCell ref="B22:C22"/>
    <mergeCell ref="B23:C23"/>
    <mergeCell ref="B24:C24"/>
    <mergeCell ref="B6:C6"/>
    <mergeCell ref="A16:C16"/>
    <mergeCell ref="B17:C17"/>
    <mergeCell ref="B18:C18"/>
    <mergeCell ref="B19:C19"/>
    <mergeCell ref="A1:C1"/>
    <mergeCell ref="B2:C2"/>
    <mergeCell ref="B3:C3"/>
    <mergeCell ref="B4:C4"/>
    <mergeCell ref="B5:C5"/>
    <mergeCell ref="B7:C7"/>
    <mergeCell ref="B8:C8"/>
    <mergeCell ref="B9:C9"/>
    <mergeCell ref="A11:B11"/>
    <mergeCell ref="F11:G11"/>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TARIFAS</vt:lpstr>
      <vt:lpstr>FORMULA</vt:lpstr>
      <vt:lpstr>RESPALDO</vt:lpstr>
    </vt:vector>
  </TitlesOfParts>
  <Company>Oilstone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Facundo Colligo</dc:creator>
  <cp:lastModifiedBy>raraneda</cp:lastModifiedBy>
  <dcterms:created xsi:type="dcterms:W3CDTF">2019-06-05T14:13:52Z</dcterms:created>
  <dcterms:modified xsi:type="dcterms:W3CDTF">2022-05-30T15:44:19Z</dcterms:modified>
</cp:coreProperties>
</file>