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0" windowWidth="19420" windowHeight="10350" activeTab="4"/>
  </bookViews>
  <sheets>
    <sheet name="Formula" sheetId="2" r:id="rId1"/>
    <sheet name="Tarifas" sheetId="3" r:id="rId2"/>
    <sheet name="Gas Oil" sheetId="4" r:id="rId3"/>
    <sheet name="Indec" sheetId="5" r:id="rId4"/>
    <sheet name="Hoja3" sheetId="6" r:id="rId5"/>
    <sheet name="OCT" sheetId="7" r:id="rId6"/>
    <sheet name="NOV" sheetId="8" r:id="rId7"/>
    <sheet name="DDIC" sheetId="9" r:id="rId8"/>
    <sheet name="ENE 20" sheetId="10" r:id="rId9"/>
  </sheets>
  <calcPr calcId="144525"/>
</workbook>
</file>

<file path=xl/calcChain.xml><?xml version="1.0" encoding="utf-8"?>
<calcChain xmlns="http://schemas.openxmlformats.org/spreadsheetml/2006/main">
  <c r="L10" i="6" l="1"/>
  <c r="N4" i="6"/>
  <c r="N6" i="6"/>
  <c r="L4" i="6"/>
  <c r="L6" i="6"/>
  <c r="E10" i="6"/>
  <c r="F10" i="6" s="1"/>
  <c r="H10" i="6" s="1"/>
  <c r="E9" i="6"/>
  <c r="F9" i="6" s="1"/>
  <c r="H9" i="6" s="1"/>
  <c r="E8" i="6"/>
  <c r="F8" i="6" s="1"/>
  <c r="H8" i="6" s="1"/>
  <c r="E7" i="6"/>
  <c r="F7" i="6" s="1"/>
  <c r="H7" i="6" s="1"/>
  <c r="E6" i="6"/>
  <c r="F6" i="6" s="1"/>
  <c r="H6" i="6" s="1"/>
  <c r="E5" i="6"/>
  <c r="F5" i="6" s="1"/>
  <c r="H5" i="6" s="1"/>
  <c r="E4" i="6"/>
  <c r="F4" i="6" s="1"/>
  <c r="H4" i="6" s="1"/>
  <c r="E3" i="6"/>
  <c r="F3" i="6" s="1"/>
  <c r="H3" i="6" s="1"/>
  <c r="G18" i="3"/>
  <c r="H18" i="3" s="1"/>
  <c r="H21" i="3"/>
  <c r="H20" i="3"/>
  <c r="H19" i="3"/>
  <c r="H17" i="3"/>
  <c r="H13" i="3"/>
  <c r="G13" i="3"/>
  <c r="L9" i="6" l="1"/>
  <c r="N3" i="6"/>
  <c r="O3" i="6" s="1"/>
  <c r="L3" i="6"/>
  <c r="L12" i="6" s="1"/>
  <c r="L8" i="6"/>
  <c r="N8" i="6"/>
  <c r="O8" i="6" s="1"/>
  <c r="N9" i="6"/>
  <c r="O9" i="6" s="1"/>
  <c r="L7" i="6"/>
  <c r="N7" i="6"/>
  <c r="L5" i="6"/>
  <c r="N5" i="6"/>
  <c r="N10" i="6"/>
  <c r="O10" i="6" s="1"/>
  <c r="N12" i="6"/>
  <c r="J6" i="6"/>
  <c r="O6" i="6" s="1"/>
  <c r="J5" i="6"/>
  <c r="J4" i="6"/>
  <c r="O4" i="6" s="1"/>
  <c r="J3" i="6"/>
  <c r="J10" i="6"/>
  <c r="J9" i="6"/>
  <c r="J8" i="6"/>
  <c r="J7" i="6"/>
  <c r="H12" i="6"/>
  <c r="N13" i="2"/>
  <c r="O5" i="6" l="1"/>
  <c r="O12" i="6"/>
  <c r="O7" i="6"/>
  <c r="J12" i="6"/>
  <c r="I30" i="3"/>
  <c r="I29" i="3"/>
  <c r="I28" i="3"/>
  <c r="I27" i="3"/>
  <c r="I26" i="3"/>
  <c r="M10" i="2" l="1"/>
  <c r="F20" i="3" l="1"/>
  <c r="F21" i="3"/>
  <c r="F19" i="3"/>
  <c r="F18" i="3"/>
  <c r="F17" i="3"/>
  <c r="I13" i="3"/>
  <c r="G4" i="3"/>
  <c r="I4" i="3" s="1"/>
  <c r="G5" i="3"/>
  <c r="I5" i="3" s="1"/>
  <c r="G6" i="3"/>
  <c r="I6" i="3" s="1"/>
  <c r="G7" i="3"/>
  <c r="I7" i="3" s="1"/>
  <c r="G8" i="3"/>
  <c r="I8" i="3" s="1"/>
  <c r="G9" i="3"/>
  <c r="I9" i="3" s="1"/>
  <c r="G3" i="3"/>
  <c r="I3" i="3" s="1"/>
  <c r="I56" i="5" l="1"/>
  <c r="I9" i="2" l="1"/>
  <c r="H9" i="2"/>
  <c r="G9" i="2"/>
  <c r="F9" i="2"/>
  <c r="E9" i="2"/>
</calcChain>
</file>

<file path=xl/sharedStrings.xml><?xml version="1.0" encoding="utf-8"?>
<sst xmlns="http://schemas.openxmlformats.org/spreadsheetml/2006/main" count="386" uniqueCount="146">
  <si>
    <t>Fórmula</t>
  </si>
  <si>
    <t>Nombre</t>
  </si>
  <si>
    <t>Estructura</t>
  </si>
  <si>
    <t>Gatillo +</t>
  </si>
  <si>
    <t>Gatillo -</t>
  </si>
  <si>
    <t>Período Base</t>
  </si>
  <si>
    <t>Redeterminacion de Tarifa</t>
  </si>
  <si>
    <t>GASOIL NEU BIOSUR G2 (15,00%) + CCT 644/12 PETR PRIV (60,00%) + IPP MAQ Y EQUIPOS (5,00%) + GLP NQN (20,00%)</t>
  </si>
  <si>
    <t>%</t>
  </si>
  <si>
    <t>Moneda</t>
  </si>
  <si>
    <t>ARS</t>
  </si>
  <si>
    <t>IPP MAQ Y EQUIPOS</t>
  </si>
  <si>
    <t>GLP</t>
  </si>
  <si>
    <t>Desparafinación Oper Combinada</t>
  </si>
  <si>
    <t xml:space="preserve"> 8 Horas incluye DTM</t>
  </si>
  <si>
    <t>Desparafinación Oper Simple LC</t>
  </si>
  <si>
    <t xml:space="preserve"> 3 Horas DTM</t>
  </si>
  <si>
    <t>Desparafinación Oper Simple TBG</t>
  </si>
  <si>
    <t xml:space="preserve"> 5 Horas DTM</t>
  </si>
  <si>
    <t>Hora adicional</t>
  </si>
  <si>
    <t>1 Hora</t>
  </si>
  <si>
    <t>Hora Operativa asistencia equipo de torre</t>
  </si>
  <si>
    <t>Hora espera asistencia equipo de torre</t>
  </si>
  <si>
    <t>Item</t>
  </si>
  <si>
    <t>Descripcion</t>
  </si>
  <si>
    <t>Resultados de la búsqueda</t>
  </si>
  <si>
    <t>Período:</t>
  </si>
  <si>
    <t>Abril de 2019</t>
  </si>
  <si>
    <t>Provincia:</t>
  </si>
  <si>
    <t>NEUQUEN</t>
  </si>
  <si>
    <t>Localidad:</t>
  </si>
  <si>
    <t>Razon Social:</t>
  </si>
  <si>
    <t>(Todos)</t>
  </si>
  <si>
    <t>Tipo de precio a visualizar:</t>
  </si>
  <si>
    <t>Todos los precios</t>
  </si>
  <si>
    <t>Derivado:</t>
  </si>
  <si>
    <t>Gas Oil Grado 2</t>
  </si>
  <si>
    <t>Canal de comercialización destino:</t>
  </si>
  <si>
    <t>Al público</t>
  </si>
  <si>
    <t>Bandera:</t>
  </si>
  <si>
    <t>YPF</t>
  </si>
  <si>
    <t>Primera Página</t>
  </si>
  <si>
    <t>Última Página</t>
  </si>
  <si>
    <t>Localidad</t>
  </si>
  <si>
    <t>Derivado</t>
  </si>
  <si>
    <t>Boca de expendio</t>
  </si>
  <si>
    <t>Dirección</t>
  </si>
  <si>
    <t>Bandera</t>
  </si>
  <si>
    <t>Precio sin impuesto</t>
  </si>
  <si>
    <t>Precio final</t>
  </si>
  <si>
    <t>Volumen informado (m3)</t>
  </si>
  <si>
    <t>Exento</t>
  </si>
  <si>
    <t>NEUQUEN PETRO OESTE S.R.L.</t>
  </si>
  <si>
    <t>MANUEL BELGRANO 2995</t>
  </si>
  <si>
    <t>77.93</t>
  </si>
  <si>
    <t>NO</t>
  </si>
  <si>
    <t>ISLAS MALVINAS E ILLIA</t>
  </si>
  <si>
    <t>Marzo de 2019</t>
  </si>
  <si>
    <r>
      <t>Total Variación Formula s/ Planilla Soporte</t>
    </r>
    <r>
      <rPr>
        <sz val="12"/>
        <color theme="1"/>
        <rFont val="Times New Roman"/>
        <family val="1"/>
      </rPr>
      <t>:</t>
    </r>
  </si>
  <si>
    <t>Índice</t>
  </si>
  <si>
    <t>GASOIL NEU  BIOSUR G2</t>
  </si>
  <si>
    <t>Pruebas Hidraulicas</t>
  </si>
  <si>
    <t xml:space="preserve"> 1,5 Horas DTM</t>
  </si>
  <si>
    <t>Febrero de 2019</t>
  </si>
  <si>
    <t>Mayo de 2019</t>
  </si>
  <si>
    <t>NEUQUEN PETRO OESTE SRL</t>
  </si>
  <si>
    <t>Gas Oil Grado 3</t>
  </si>
  <si>
    <t>Ruta Autovía Circunvalación KM 1.458,4</t>
  </si>
  <si>
    <t>Junio de 2019</t>
  </si>
  <si>
    <t>SAN MARTIN Y SOLALIQUE</t>
  </si>
  <si>
    <t>VARIACION IPP NIVEL GENERAL</t>
  </si>
  <si>
    <t>2019*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</si>
  <si>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</si>
  <si>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</si>
  <si>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</si>
  <si>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</si>
  <si>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</si>
  <si>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</si>
  <si>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</si>
  <si>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</si>
  <si>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</si>
  <si>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 xml:space="preserve">NOVIEMBRE  2019  382,4153        </t>
  </si>
  <si>
    <t xml:space="preserve">OCTUBRE  2019  382,4153        </t>
  </si>
  <si>
    <t xml:space="preserve">SEPTIEMBRE  2019  373,0503        </t>
  </si>
  <si>
    <t xml:space="preserve">AGOSTO  2019  356,2684        </t>
  </si>
  <si>
    <t xml:space="preserve">JULIO  2019  307,5262        </t>
  </si>
  <si>
    <t xml:space="preserve">JUNIO  2019  302,6643        </t>
  </si>
  <si>
    <t xml:space="preserve">MAYO  2019  296,0716        </t>
  </si>
  <si>
    <t xml:space="preserve">ABRIL  2019  287,8562        </t>
  </si>
  <si>
    <t>Oct</t>
  </si>
  <si>
    <t>CCT 644/12 PETR PRIV AYUDANTE</t>
  </si>
  <si>
    <t>Nov</t>
  </si>
  <si>
    <t>Dic</t>
  </si>
  <si>
    <t>TARIFAS SERVICIO HOT WATER OIL 24 HS PCR</t>
  </si>
  <si>
    <t>Descripción</t>
  </si>
  <si>
    <t>Precio Base          Oct 19</t>
  </si>
  <si>
    <t>Variación               %                    Oct 19 / Marzo 20</t>
  </si>
  <si>
    <t>Precio Marzo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</si>
  <si>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2"/>
        <color theme="1"/>
        <rFont val="Times New Roman"/>
        <family val="1"/>
      </rPr>
      <t> </t>
    </r>
  </si>
  <si>
    <t>TARIFAS SERVICIO HOT WATER OIL LUNES A VIERNES DE 08:00 A 17:00</t>
  </si>
  <si>
    <t xml:space="preserve">Precio Base        </t>
  </si>
  <si>
    <t>Tarifa desde el 21-03-20</t>
  </si>
  <si>
    <t>Movilización:</t>
  </si>
  <si>
    <t>Desde base  a Yacimiento</t>
  </si>
  <si>
    <t>Servicio Hot Wáter Oil mensual Lunes a viernes con cargas liquidas</t>
  </si>
  <si>
    <t>De 08:00 a 17:00</t>
  </si>
  <si>
    <t>Hora adicional Servicios Hot Water Oil lunes a viernes con cargas liquidas</t>
  </si>
  <si>
    <t>De 17:00 a 07:59</t>
  </si>
  <si>
    <t>JORNADA ON-CALL HWO L A V</t>
  </si>
  <si>
    <t>JORNADA ON-CALL HWO (S-D-F)</t>
  </si>
  <si>
    <t>Variación               %                     Marzo 20 / Sept 20</t>
  </si>
  <si>
    <t>Precio Septiembre 20</t>
  </si>
  <si>
    <t>TARIFAS SERVICIO PORTACONTENEDORES MENSUAL</t>
  </si>
  <si>
    <t>Mensual de 08 00 a 18 00</t>
  </si>
  <si>
    <t>Precio Mayo</t>
  </si>
  <si>
    <t>TARIFAS SERVICIO HOT WATER OIL LUNES A VIERNES DE 08:00 A 17:00 BATERIA 20</t>
  </si>
  <si>
    <t>Servicio Mensual Equipo Portacontenedores con 20 tachos y  Equipo Recuperador</t>
  </si>
  <si>
    <t>Variación               %                     Sept 20 / Ene 21</t>
  </si>
  <si>
    <t>VARIACION SEPTIEMBRE 20 - ENERO 21</t>
  </si>
  <si>
    <t>Variación               %                     Sept 20 / Enero 21</t>
  </si>
  <si>
    <t>Precio Enero 21</t>
  </si>
  <si>
    <t>Cantidad</t>
  </si>
  <si>
    <t>Concepto</t>
  </si>
  <si>
    <t>Importe Unitario</t>
  </si>
  <si>
    <t>Subtotal</t>
  </si>
  <si>
    <t>DESPARAFINACION L/COND 3 HORAS</t>
  </si>
  <si>
    <t>DESPARAFINACION TBG 5 HORAS</t>
  </si>
  <si>
    <t>HS ADICIONAL AET</t>
  </si>
  <si>
    <t>HS ADICIONAL HWO</t>
  </si>
  <si>
    <t>OPERACION COMBINADA (HWO)</t>
  </si>
  <si>
    <t>P HERMATICIDAD 1.5 HS</t>
  </si>
  <si>
    <t>0.350</t>
  </si>
  <si>
    <t>SERVICIO MENSUAL PORTA CONTENE</t>
  </si>
  <si>
    <t>0.500</t>
  </si>
  <si>
    <t xml:space="preserve">Dif Tarifas </t>
  </si>
  <si>
    <t>Horas Octubre 2020</t>
  </si>
  <si>
    <t>Dif Octubre $</t>
  </si>
  <si>
    <t>Horas Nov 2020</t>
  </si>
  <si>
    <t>Dif Nov $</t>
  </si>
  <si>
    <t>Horas DIC 2020</t>
  </si>
  <si>
    <t>Dif Dic $</t>
  </si>
  <si>
    <t>Horas Ene 2020</t>
  </si>
  <si>
    <t>Dif Ener $</t>
  </si>
  <si>
    <t>Total Rectroactivo Octu 20 / Enero 21</t>
  </si>
  <si>
    <t>Diferencia de Tarifas</t>
  </si>
  <si>
    <t>CALCULO DE RETROACTIVO OCTUBRE 2020 A ENERO 2021 POR DIFRERENCIA DE TARIFAS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</si>
</sst>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0">
    <numFmt numFmtId="6" formatCode="&quot;$&quot;\ #,##0;[Red]\-&quot;$&quot;\ #,##0"/>
    <numFmt numFmtId="8" formatCode="&quot;$&quot;\ #,##0.00;[Red]\-&quot;$&quot;\ #,##0.00"/>
    <numFmt numFmtId="41" formatCode="_-* #,##0_-;\-* #,##0_-;_-* &quot;-&quot;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 * #,##0.00_ ;_ * \-#,##0.00_ ;_ * &quot;-&quot;??_ ;_ @_ "/>
    <numFmt numFmtId="167" formatCode="_ &quot;$&quot;\ * #,##0.00_ ;_ &quot;$&quot;\ * \-#,##0.00_ ;_ &quot;$&quot;\ * &quot;-&quot;??_ ;_ @_ "/>
    <numFmt numFmtId="168" formatCode="0.0%"/>
    <numFmt numFmtId="169" formatCode="hh:mm\ \a\.m\./\p\.m\._)"/>
    <numFmt numFmtId="170" formatCode="#,##0.0;\(#,##0.0\)"/>
    <numFmt numFmtId="171" formatCode="_-* #,##0\ _p_t_a_-;\-* #,##0\ _p_t_a_-;_-* &quot;-&quot;\ _p_t_a_-;_-@_-"/>
    <numFmt numFmtId="172" formatCode="#,##0_%_);\(#,##0\)_%;#,##0_%_);@_%_)"/>
    <numFmt numFmtId="173" formatCode="#,##0.00_%_);\(#,##0.00\)_%;#,##0.00_%_);@_%_)"/>
    <numFmt numFmtId="174" formatCode="_(* #,##0.00_);_(* \(#,##0.00\);_(* &quot;-&quot;??_);_(@_)"/>
    <numFmt numFmtId="175" formatCode="&quot;$&quot;#,##0_%_);\(&quot;$&quot;#,##0\)_%;&quot;$&quot;#,##0_%_);@_%_)"/>
    <numFmt numFmtId="176" formatCode="&quot;$&quot;#,##0.00_%_);\(&quot;$&quot;#,##0.00\)_%;&quot;$&quot;#,##0.00_%_);@_%_)"/>
    <numFmt numFmtId="177" formatCode="&quot;$&quot;#,##0\ ;\(&quot;$&quot;#,##0\)"/>
    <numFmt numFmtId="178" formatCode="m/d/yy_%_)"/>
    <numFmt numFmtId="179" formatCode="m/d"/>
    <numFmt numFmtId="180" formatCode="dd\ mmm\ yyyy_);&quot;Error &lt;0  &quot;;dd\ mmm\ yyyy_);&quot;  &quot;@"/>
    <numFmt numFmtId="181" formatCode="mmm\ yyyy_);&quot;Error &lt;0  &quot;;dd\ mmm\ yyyy_);&quot;  &quot;@"/>
    <numFmt numFmtId="182" formatCode="0_%_);\(0\)_%;0_%_);@_%_)"/>
    <numFmt numFmtId="183" formatCode="_([$€-2]\ * #,##0.00_);_([$€-2]\ * \(#,##0.00\);_([$€-2]\ * &quot;-&quot;??_)"/>
    <numFmt numFmtId="184" formatCode="#,##0.0000_);\(#,##0.0000\);&quot;-  &quot;;&quot;  &quot;@"/>
    <numFmt numFmtId="185" formatCode="#,#00"/>
    <numFmt numFmtId="186" formatCode="0.00%;\(0.00%\)"/>
    <numFmt numFmtId="187" formatCode="0.0\%_);\(0.0\%\);0.0\%_);@_%_)"/>
    <numFmt numFmtId="188" formatCode="0.0000\x"/>
    <numFmt numFmtId="189" formatCode="0.00000"/>
    <numFmt numFmtId="190" formatCode="_-* #,##0\ _P_t_s_-;\-* #,##0\ _P_t_s_-;_-* &quot;-&quot;\ _P_t_s_-;_-@_-"/>
    <numFmt numFmtId="191" formatCode="_-* #,##0.00\ _p_t_a_-;\-* #,##0.00\ _p_t_a_-;_-* &quot;-&quot;??\ _p_t_a_-;_-@_-"/>
    <numFmt numFmtId="192" formatCode="_-* #,##0\ _F_-;\-* #,##0\ _F_-;_-* &quot;-&quot;\ _F_-;_-@_-"/>
    <numFmt numFmtId="193" formatCode="_-* #,##0.00\ _F_-;\-* #,##0.00\ _F_-;_-* &quot;-&quot;??\ _F_-;_-@_-"/>
    <numFmt numFmtId="194" formatCode="_(&quot;$&quot;* #,##0_);_(&quot;$&quot;* \(#,##0\);_(&quot;$&quot;* &quot;-&quot;_);_(@_)"/>
    <numFmt numFmtId="195" formatCode="_(&quot;$&quot;* #,##0.00_);_(&quot;$&quot;* \(#,##0.00\);_(&quot;$&quot;* &quot;-&quot;??_);_(@_)"/>
    <numFmt numFmtId="196" formatCode="_-* #,##0\ &quot;F&quot;_-;\-* #,##0\ &quot;F&quot;_-;_-* &quot;-&quot;\ &quot;F&quot;_-;_-@_-"/>
    <numFmt numFmtId="197" formatCode="_-* #,##0.00\ &quot;F&quot;_-;\-* #,##0.00\ &quot;F&quot;_-;_-* &quot;-&quot;??\ &quot;F&quot;_-;_-@_-"/>
    <numFmt numFmtId="198" formatCode="\$#,#00"/>
    <numFmt numFmtId="199" formatCode="mmm\ yyyy"/>
    <numFmt numFmtId="200" formatCode="0.0\x_)_);&quot;NM&quot;_x_)_);0.0\x_)_);@_%_)"/>
    <numFmt numFmtId="201" formatCode="#,##0.0;[Red]\(#,##0.0\)"/>
    <numFmt numFmtId="202" formatCode="0.00000000000000000000"/>
    <numFmt numFmtId="203" formatCode="0.00_)"/>
    <numFmt numFmtId="204" formatCode="_ [$S/.-280A]\ * #,##0.0000_ ;_ [$S/.-280A]\ * \-#,##0.0000_ ;_ [$S/.-280A]\ * &quot;-&quot;??_ ;_ @_ "/>
    <numFmt numFmtId="205" formatCode="_(* #,##0_);_(* \(#,##0\);_(* &quot;-&quot;?_);_(@_)"/>
    <numFmt numFmtId="206" formatCode="_-* #,##0.00\ _m_k_-;\-* #,##0.00\ _m_k_-;_-* &quot;-&quot;??\ _m_k_-;_-@_-"/>
    <numFmt numFmtId="207" formatCode="&quot;$&quot;#,##0_);\(&quot;$&quot;#,##0\)"/>
    <numFmt numFmtId="208" formatCode="_-* #,##0\ _m_k_-;\-* #,##0\ _m_k_-;_-* &quot;-&quot;\ _m_k_-;_-@_-"/>
    <numFmt numFmtId="209" formatCode="_-* #,##0\ &quot;mk&quot;_-;\-* #,##0\ &quot;mk&quot;_-;_-* &quot;-&quot;\ &quot;mk&quot;_-;_-@_-"/>
    <numFmt numFmtId="210" formatCode="mm/dd/yy"/>
    <numFmt numFmtId="211" formatCode="0.0%;\(0.0%\)"/>
    <numFmt numFmtId="212" formatCode="General_)"/>
    <numFmt numFmtId="213" formatCode="_-&quot;$&quot;* #,##0_-;\-&quot;$&quot;* #,##0_-;_-&quot;$&quot;* &quot;-&quot;_-;_-@_-"/>
    <numFmt numFmtId="214" formatCode="_(&quot;S/.&quot;\ * #,##0_);_(&quot;S/.&quot;\ * \(#,##0\);_(&quot;S/.&quot;\ * &quot;-&quot;_);_(@_)"/>
    <numFmt numFmtId="215" formatCode="_-* #,##0.00\ &quot;mk&quot;_-;\-* #,##0.00\ &quot;mk&quot;_-;_-* &quot;-&quot;??\ &quot;mk&quot;_-;_-@_-"/>
    <numFmt numFmtId="216" formatCode="#,##0.0000"/>
    <numFmt numFmtId="218" formatCode="0.0"/>
    <numFmt numFmtId="219" formatCode="&quot;$&quot;\ #,##0.00"/>
    <numFmt numFmtId="224" formatCode="#,##0.0"/>
  </numFmts>
  <fonts count="1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name val="Arial"/>
      <family val="2"/>
    </font>
    <font>
      <sz val="10"/>
      <color theme="1"/>
      <name val="Trebuchet MS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00555C"/>
      <name val="Times New Roman"/>
      <family val="1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8"/>
      <name val="Helv"/>
    </font>
    <font>
      <sz val="14"/>
      <name val="Helv"/>
    </font>
    <font>
      <b/>
      <sz val="14"/>
      <name val="Helv"/>
    </font>
    <font>
      <sz val="8"/>
      <name val="Times New Roman"/>
      <family val="1"/>
    </font>
    <font>
      <b/>
      <sz val="14"/>
      <color indexed="10"/>
      <name val="Arial"/>
      <family val="2"/>
    </font>
    <font>
      <sz val="11"/>
      <color indexed="20"/>
      <name val="Calibri"/>
      <family val="2"/>
    </font>
    <font>
      <b/>
      <sz val="12"/>
      <name val="Palatino"/>
      <family val="1"/>
    </font>
    <font>
      <b/>
      <sz val="10"/>
      <name val="Palatino"/>
      <family val="1"/>
    </font>
    <font>
      <b/>
      <u/>
      <sz val="10"/>
      <name val="Palatino"/>
      <family val="1"/>
    </font>
    <font>
      <b/>
      <sz val="12"/>
      <name val="Helv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9"/>
      <color indexed="18"/>
      <name val="Arial"/>
      <family val="2"/>
    </font>
    <font>
      <sz val="8"/>
      <name val="Palatino"/>
      <family val="1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0"/>
      <name val="Tms Rmn"/>
    </font>
    <font>
      <sz val="8"/>
      <color indexed="16"/>
      <name val="Palatino"/>
      <family val="1"/>
    </font>
    <font>
      <sz val="10"/>
      <color indexed="12"/>
      <name val="Arial"/>
      <family val="2"/>
    </font>
    <font>
      <sz val="10"/>
      <color indexed="10"/>
      <name val="Arial"/>
      <family val="2"/>
    </font>
    <font>
      <sz val="1"/>
      <color indexed="8"/>
      <name val="Courier"/>
      <family val="3"/>
    </font>
    <font>
      <b/>
      <sz val="14"/>
      <color indexed="12"/>
      <name val="Arial"/>
      <family val="2"/>
    </font>
    <font>
      <b/>
      <sz val="1"/>
      <color indexed="8"/>
      <name val="Courier"/>
      <family val="3"/>
    </font>
    <font>
      <sz val="10"/>
      <color theme="0"/>
      <name val="Arial"/>
      <family val="2"/>
    </font>
    <font>
      <sz val="10"/>
      <color indexed="16"/>
      <name val="MS Serif"/>
      <family val="1"/>
    </font>
    <font>
      <sz val="10"/>
      <name val="Helv"/>
      <charset val="204"/>
    </font>
    <font>
      <i/>
      <sz val="11"/>
      <color indexed="23"/>
      <name val="Calibri"/>
      <family val="2"/>
    </font>
    <font>
      <sz val="10"/>
      <color indexed="8"/>
      <name val="Arial"/>
      <family val="2"/>
    </font>
    <font>
      <u/>
      <sz val="10"/>
      <color indexed="36"/>
      <name val="Arial"/>
      <family val="2"/>
    </font>
    <font>
      <sz val="7"/>
      <name val="Palatino"/>
      <family val="1"/>
    </font>
    <font>
      <sz val="8"/>
      <name val="Arial"/>
      <family val="2"/>
    </font>
    <font>
      <sz val="11"/>
      <color indexed="17"/>
      <name val="Calibri"/>
      <family val="2"/>
    </font>
    <font>
      <i/>
      <sz val="8"/>
      <name val="Arial"/>
      <family val="2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Helv"/>
    </font>
    <font>
      <u/>
      <sz val="12"/>
      <color indexed="12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2"/>
      <name val="Arial"/>
      <family val="2"/>
    </font>
    <font>
      <sz val="11"/>
      <color indexed="52"/>
      <name val="Calibri"/>
      <family val="2"/>
    </font>
    <font>
      <sz val="10"/>
      <name val="Verdana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9"/>
      <color indexed="12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0"/>
      <name val="Tahoma"/>
      <family val="2"/>
    </font>
    <font>
      <sz val="10"/>
      <color rgb="FF000000"/>
      <name val="Times New Roman"/>
      <family val="1"/>
    </font>
    <font>
      <sz val="10"/>
      <color indexed="8"/>
      <name val="MS Sans Serif"/>
      <family val="2"/>
    </font>
    <font>
      <sz val="11"/>
      <name val="‚l‚r –¾’©"/>
      <charset val="128"/>
    </font>
    <font>
      <b/>
      <sz val="11"/>
      <color indexed="63"/>
      <name val="Calibri"/>
      <family val="2"/>
    </font>
    <font>
      <sz val="10"/>
      <color indexed="16"/>
      <name val="Helvetica-Black"/>
    </font>
    <font>
      <sz val="10"/>
      <name val="MS Sans Serif"/>
      <family val="2"/>
    </font>
    <font>
      <sz val="10"/>
      <name val="Palatino"/>
      <family val="1"/>
    </font>
    <font>
      <sz val="10"/>
      <name val="Geneva"/>
    </font>
    <font>
      <b/>
      <sz val="10"/>
      <name val="MS Sans Serif"/>
      <family val="2"/>
    </font>
    <font>
      <sz val="10"/>
      <color indexed="10"/>
      <name val="Times New Roman"/>
      <family val="1"/>
    </font>
    <font>
      <sz val="8"/>
      <name val="Helv"/>
    </font>
    <font>
      <b/>
      <sz val="8"/>
      <color indexed="8"/>
      <name val="Helv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9"/>
      <color indexed="8"/>
      <name val="Arial"/>
      <family val="2"/>
    </font>
    <font>
      <sz val="7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Arial"/>
      <family val="2"/>
    </font>
    <font>
      <sz val="11"/>
      <color rgb="FF1F497D"/>
      <name val="Calibri"/>
      <family val="2"/>
      <scheme val="minor"/>
    </font>
    <font>
      <b/>
      <sz val="7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8"/>
      <color rgb="FF000000"/>
      <name val="Times New Roman"/>
      <family val="1"/>
    </font>
    <font>
      <b/>
      <u/>
      <sz val="12"/>
      <color theme="1"/>
      <name val="Times New Roman"/>
      <family val="1"/>
    </font>
    <font>
      <b/>
      <sz val="8"/>
      <color rgb="FF000000"/>
      <name val="Times New Roman"/>
      <family val="1"/>
    </font>
    <font>
      <b/>
      <u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8"/>
      <color rgb="FFFFFFFF"/>
      <name val="Tahoma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rgb="FF000000"/>
      <name val="Calibri"/>
      <family val="2"/>
    </font>
    <font>
      <b/>
      <sz val="8"/>
      <color rgb="FF000000"/>
      <name val="Arial"/>
      <family val="2"/>
    </font>
    <font>
      <sz val="7"/>
      <color theme="1"/>
      <name val="Times New Roman"/>
      <family val="1"/>
    </font>
    <font>
      <b/>
      <sz val="12"/>
      <color rgb="FF000000"/>
      <name val="Times New Roman"/>
      <family val="1"/>
    </font>
    <font>
      <sz val="6"/>
      <color rgb="FF000000"/>
      <name val="Arial"/>
      <family val="2"/>
    </font>
    <font>
      <b/>
      <sz val="6"/>
      <color rgb="FFFFFFFF"/>
      <name val="Tahoma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b/>
      <sz val="11"/>
      <color rgb="FF727272"/>
      <name val="Font Awesome 5 Free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F9C"/>
        <bgColor indexed="64"/>
      </patternFill>
    </fill>
    <fill>
      <patternFill patternType="solid">
        <fgColor rgb="FFFFFFCE"/>
        <bgColor indexed="64"/>
      </patternFill>
    </fill>
    <fill>
      <patternFill patternType="solid">
        <fgColor rgb="FFFF861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 style="hair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DEDEDE"/>
      </top>
      <bottom style="medium">
        <color rgb="FFDEDEDE"/>
      </bottom>
      <diagonal/>
    </border>
    <border>
      <left style="medium">
        <color rgb="FFDEDEDE"/>
      </left>
      <right/>
      <top/>
      <bottom style="medium">
        <color rgb="FFDEDEDE"/>
      </bottom>
      <diagonal/>
    </border>
    <border>
      <left/>
      <right/>
      <top/>
      <bottom style="medium">
        <color rgb="FFDEDEDE"/>
      </bottom>
      <diagonal/>
    </border>
    <border>
      <left/>
      <right style="medium">
        <color rgb="FFDEDEDE"/>
      </right>
      <top style="medium">
        <color rgb="FFDEDEDE"/>
      </top>
      <bottom style="medium">
        <color rgb="FFDEDEDE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499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166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9" fillId="0" borderId="0"/>
    <xf numFmtId="169" fontId="19" fillId="0" borderId="0" applyFont="0" applyFill="0" applyBorder="0" applyAlignment="0" applyProtection="0">
      <alignment horizontal="right"/>
    </xf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7" borderId="0" applyNumberFormat="0" applyBorder="0" applyAlignment="0" applyProtection="0"/>
    <xf numFmtId="37" fontId="27" fillId="0" borderId="0"/>
    <xf numFmtId="37" fontId="28" fillId="0" borderId="0"/>
    <xf numFmtId="37" fontId="29" fillId="0" borderId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0" fontId="30" fillId="0" borderId="0">
      <alignment horizontal="center" wrapText="1"/>
      <protection locked="0"/>
    </xf>
    <xf numFmtId="49" fontId="31" fillId="0" borderId="0" applyNumberFormat="0" applyBorder="0">
      <alignment vertical="center"/>
    </xf>
    <xf numFmtId="0" fontId="32" fillId="35" borderId="0" applyNumberFormat="0" applyBorder="0" applyAlignment="0" applyProtection="0"/>
    <xf numFmtId="0" fontId="33" fillId="0" borderId="0" applyNumberFormat="0"/>
    <xf numFmtId="0" fontId="34" fillId="0" borderId="13"/>
    <xf numFmtId="0" fontId="35" fillId="0" borderId="0" applyNumberFormat="0"/>
    <xf numFmtId="37" fontId="36" fillId="0" borderId="14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37" fontId="36" fillId="0" borderId="15" applyNumberFormat="0" applyFont="0" applyFill="0" applyAlignment="0" applyProtection="0"/>
    <xf numFmtId="170" fontId="19" fillId="0" borderId="0" applyFill="0" applyBorder="0" applyAlignment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7" fillId="52" borderId="16" applyNumberFormat="0" applyAlignment="0" applyProtection="0"/>
    <xf numFmtId="0" fontId="38" fillId="53" borderId="17" applyNumberFormat="0" applyAlignment="0" applyProtection="0"/>
    <xf numFmtId="170" fontId="39" fillId="0" borderId="0" applyFont="0" applyFill="0" applyBorder="0" applyAlignment="0" applyProtection="0">
      <protection locked="0"/>
    </xf>
    <xf numFmtId="171" fontId="19" fillId="0" borderId="0" applyFont="0" applyFill="0" applyBorder="0" applyAlignment="0" applyProtection="0"/>
    <xf numFmtId="172" fontId="40" fillId="0" borderId="0" applyFont="0" applyFill="0" applyBorder="0" applyAlignment="0" applyProtection="0">
      <alignment horizontal="right"/>
    </xf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>
      <alignment horizontal="right"/>
    </xf>
    <xf numFmtId="173" fontId="40" fillId="0" borderId="0" applyFont="0" applyFill="0" applyBorder="0" applyAlignment="0" applyProtection="0">
      <alignment horizontal="right"/>
    </xf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>
      <alignment horizontal="right"/>
    </xf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74" fontId="19" fillId="0" borderId="0" applyFont="0" applyFill="0" applyBorder="0" applyAlignment="0" applyProtection="0"/>
    <xf numFmtId="3" fontId="19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0" borderId="0"/>
    <xf numFmtId="0" fontId="43" fillId="0" borderId="0" applyNumberFormat="0" applyAlignment="0">
      <alignment horizontal="left"/>
    </xf>
    <xf numFmtId="0" fontId="44" fillId="0" borderId="0" applyNumberFormat="0" applyAlignment="0"/>
    <xf numFmtId="0" fontId="19" fillId="0" borderId="0"/>
    <xf numFmtId="0" fontId="45" fillId="0" borderId="0"/>
    <xf numFmtId="175" fontId="40" fillId="0" borderId="0" applyFont="0" applyFill="0" applyBorder="0" applyAlignment="0" applyProtection="0">
      <alignment horizontal="right"/>
    </xf>
    <xf numFmtId="176" fontId="40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0" fontId="40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0" fontId="40" fillId="0" borderId="0" applyFont="0" applyFill="0" applyBorder="0" applyAlignment="0" applyProtection="0"/>
    <xf numFmtId="177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8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179" fontId="19" fillId="0" borderId="0" applyFont="0" applyFill="0" applyBorder="0" applyAlignment="0" applyProtection="0"/>
    <xf numFmtId="180" fontId="47" fillId="0" borderId="0" applyFont="0" applyFill="0" applyBorder="0" applyAlignment="0" applyProtection="0">
      <alignment vertical="top"/>
    </xf>
    <xf numFmtId="181" fontId="48" fillId="0" borderId="0" applyFont="0" applyFill="0" applyBorder="0" applyAlignment="0" applyProtection="0"/>
    <xf numFmtId="170" fontId="39" fillId="0" borderId="0">
      <protection locked="0"/>
    </xf>
    <xf numFmtId="0" fontId="49" fillId="0" borderId="0">
      <protection locked="0"/>
    </xf>
    <xf numFmtId="0" fontId="19" fillId="0" borderId="0"/>
    <xf numFmtId="0" fontId="50" fillId="0" borderId="0" applyNumberFormat="0" applyBorder="0"/>
    <xf numFmtId="182" fontId="40" fillId="0" borderId="18" applyNumberFormat="0" applyFont="0" applyFill="0" applyAlignment="0" applyProtection="0"/>
    <xf numFmtId="0" fontId="51" fillId="0" borderId="0">
      <protection locked="0"/>
    </xf>
    <xf numFmtId="0" fontId="51" fillId="0" borderId="0">
      <protection locked="0"/>
    </xf>
    <xf numFmtId="0" fontId="52" fillId="9" borderId="0" applyNumberFormat="0" applyBorder="0" applyAlignment="0" applyProtection="0"/>
    <xf numFmtId="0" fontId="53" fillId="0" borderId="0" applyNumberFormat="0" applyAlignment="0">
      <alignment horizontal="left"/>
    </xf>
    <xf numFmtId="0" fontId="54" fillId="0" borderId="0"/>
    <xf numFmtId="183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49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184" fontId="56" fillId="0" borderId="0" applyFont="0" applyFill="0" applyBorder="0" applyAlignment="0" applyProtection="0">
      <alignment horizontal="right"/>
    </xf>
    <xf numFmtId="185" fontId="49" fillId="0" borderId="0">
      <protection locked="0"/>
    </xf>
    <xf numFmtId="0" fontId="49" fillId="0" borderId="0">
      <protection locked="0"/>
    </xf>
    <xf numFmtId="2" fontId="19" fillId="0" borderId="0" applyFont="0" applyFill="0" applyBorder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8" fillId="0" borderId="0" applyFill="0" applyBorder="0" applyProtection="0">
      <alignment horizontal="left"/>
    </xf>
    <xf numFmtId="0" fontId="59" fillId="0" borderId="19">
      <alignment horizontal="center" vertical="center"/>
    </xf>
    <xf numFmtId="0" fontId="60" fillId="36" borderId="0" applyNumberFormat="0" applyBorder="0" applyAlignment="0" applyProtection="0"/>
    <xf numFmtId="38" fontId="59" fillId="54" borderId="0" applyNumberFormat="0" applyBorder="0" applyAlignment="0" applyProtection="0"/>
    <xf numFmtId="186" fontId="61" fillId="0" borderId="0" applyFill="0" applyBorder="0" applyAlignment="0" applyProtection="0"/>
    <xf numFmtId="187" fontId="40" fillId="0" borderId="0" applyFont="0" applyFill="0" applyBorder="0" applyAlignment="0" applyProtection="0">
      <alignment horizontal="right"/>
    </xf>
    <xf numFmtId="0" fontId="62" fillId="0" borderId="0" applyProtection="0">
      <alignment horizontal="right"/>
    </xf>
    <xf numFmtId="0" fontId="63" fillId="0" borderId="20" applyNumberFormat="0" applyAlignment="0" applyProtection="0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3" fillId="0" borderId="21">
      <alignment horizontal="left" vertical="center"/>
    </xf>
    <xf numFmtId="0" fontId="64" fillId="0" borderId="22" applyNumberFormat="0" applyFill="0" applyAlignment="0" applyProtection="0"/>
    <xf numFmtId="0" fontId="65" fillId="0" borderId="23" applyNumberFormat="0" applyFill="0" applyAlignment="0" applyProtection="0"/>
    <xf numFmtId="0" fontId="66" fillId="0" borderId="24" applyNumberFormat="0" applyFill="0" applyAlignment="0" applyProtection="0"/>
    <xf numFmtId="0" fontId="66" fillId="0" borderId="0" applyNumberFormat="0" applyFill="0" applyBorder="0" applyAlignment="0" applyProtection="0"/>
    <xf numFmtId="0" fontId="51" fillId="0" borderId="0">
      <protection locked="0"/>
    </xf>
    <xf numFmtId="0" fontId="51" fillId="0" borderId="0">
      <protection locked="0"/>
    </xf>
    <xf numFmtId="37" fontId="67" fillId="0" borderId="0" applyNumberFormat="0" applyFill="0" applyBorder="0" applyAlignment="0" applyProtection="0"/>
    <xf numFmtId="37" fontId="36" fillId="0" borderId="0" applyNumberFormat="0" applyFill="0" applyBorder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188" fontId="19" fillId="0" borderId="0" applyNumberFormat="0" applyFill="0" applyBorder="0" applyAlignment="0" applyProtection="0"/>
    <xf numFmtId="0" fontId="71" fillId="39" borderId="16" applyNumberFormat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10" fontId="59" fillId="55" borderId="11" applyNumberFormat="0" applyBorder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0" fontId="71" fillId="39" borderId="16" applyNumberFormat="0" applyAlignment="0" applyProtection="0"/>
    <xf numFmtId="189" fontId="19" fillId="56" borderId="0"/>
    <xf numFmtId="41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0" fontId="73" fillId="0" borderId="25" applyNumberFormat="0" applyFill="0" applyAlignment="0" applyProtection="0"/>
    <xf numFmtId="189" fontId="19" fillId="57" borderId="0"/>
    <xf numFmtId="43" fontId="19" fillId="0" borderId="0" applyFont="0" applyFill="0" applyBorder="0" applyAlignment="0" applyProtection="0"/>
    <xf numFmtId="190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74" fontId="74" fillId="0" borderId="0" applyFont="0" applyFill="0" applyBorder="0" applyAlignment="0" applyProtection="0"/>
    <xf numFmtId="174" fontId="74" fillId="0" borderId="0" applyFont="0" applyFill="0" applyBorder="0" applyAlignment="0" applyProtection="0"/>
    <xf numFmtId="0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91" fontId="1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4" fillId="0" borderId="0" applyFont="0" applyFill="0" applyBorder="0" applyAlignment="0" applyProtection="0"/>
    <xf numFmtId="174" fontId="74" fillId="0" borderId="0" applyFont="0" applyFill="0" applyBorder="0" applyAlignment="0" applyProtection="0"/>
    <xf numFmtId="166" fontId="75" fillId="0" borderId="0" applyFont="0" applyFill="0" applyBorder="0" applyAlignment="0" applyProtection="0"/>
    <xf numFmtId="17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92" fontId="19" fillId="0" borderId="0" applyFont="0" applyFill="0" applyBorder="0" applyAlignment="0" applyProtection="0"/>
    <xf numFmtId="193" fontId="19" fillId="0" borderId="0" applyFont="0" applyFill="0" applyBorder="0" applyAlignment="0" applyProtection="0"/>
    <xf numFmtId="194" fontId="19" fillId="0" borderId="0" applyFont="0" applyFill="0" applyBorder="0" applyAlignment="0" applyProtection="0"/>
    <xf numFmtId="195" fontId="74" fillId="0" borderId="0" applyFont="0" applyFill="0" applyBorder="0" applyAlignment="0" applyProtection="0"/>
    <xf numFmtId="167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195" fontId="74" fillId="0" borderId="0" applyFont="0" applyFill="0" applyBorder="0" applyAlignment="0" applyProtection="0"/>
    <xf numFmtId="164" fontId="19" fillId="0" borderId="0" applyFont="0" applyFill="0" applyBorder="0" applyAlignment="0" applyProtection="0"/>
    <xf numFmtId="167" fontId="1" fillId="0" borderId="0" applyFont="0" applyFill="0" applyBorder="0" applyAlignment="0" applyProtection="0"/>
    <xf numFmtId="195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95" fontId="7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76" fillId="0" borderId="0" applyFont="0" applyFill="0" applyBorder="0" applyAlignment="0" applyProtection="0"/>
    <xf numFmtId="195" fontId="1" fillId="0" borderId="0" applyFont="0" applyFill="0" applyBorder="0" applyAlignment="0" applyProtection="0"/>
    <xf numFmtId="196" fontId="19" fillId="0" borderId="0" applyFont="0" applyFill="0" applyBorder="0" applyAlignment="0" applyProtection="0"/>
    <xf numFmtId="197" fontId="19" fillId="0" borderId="0" applyFont="0" applyFill="0" applyBorder="0" applyAlignment="0" applyProtection="0"/>
    <xf numFmtId="198" fontId="49" fillId="0" borderId="0">
      <protection locked="0"/>
    </xf>
    <xf numFmtId="199" fontId="19" fillId="0" borderId="0">
      <alignment horizontal="right"/>
    </xf>
    <xf numFmtId="200" fontId="40" fillId="0" borderId="0" applyFont="0" applyFill="0" applyBorder="0" applyAlignment="0" applyProtection="0">
      <alignment horizontal="right"/>
    </xf>
    <xf numFmtId="0" fontId="40" fillId="0" borderId="0" applyFont="0" applyFill="0" applyBorder="0" applyAlignment="0" applyProtection="0">
      <alignment horizontal="right"/>
    </xf>
    <xf numFmtId="201" fontId="77" fillId="0" borderId="26" applyBorder="0" applyAlignment="0" applyProtection="0">
      <alignment horizontal="center"/>
    </xf>
    <xf numFmtId="37" fontId="78" fillId="0" borderId="0"/>
    <xf numFmtId="0" fontId="44" fillId="0" borderId="0"/>
    <xf numFmtId="202" fontId="19" fillId="0" borderId="0" applyNumberFormat="0" applyFill="0" applyBorder="0" applyAlignment="0"/>
    <xf numFmtId="0" fontId="19" fillId="0" borderId="0"/>
    <xf numFmtId="203" fontId="79" fillId="0" borderId="0"/>
    <xf numFmtId="0" fontId="45" fillId="0" borderId="0"/>
    <xf numFmtId="0" fontId="19" fillId="0" borderId="0"/>
    <xf numFmtId="0" fontId="19" fillId="0" borderId="0">
      <alignment wrapText="1"/>
    </xf>
    <xf numFmtId="183" fontId="19" fillId="0" borderId="0"/>
    <xf numFmtId="0" fontId="76" fillId="0" borderId="0"/>
    <xf numFmtId="0" fontId="19" fillId="0" borderId="0"/>
    <xf numFmtId="0" fontId="74" fillId="0" borderId="0"/>
    <xf numFmtId="0" fontId="74" fillId="0" borderId="0"/>
    <xf numFmtId="0" fontId="74" fillId="0" borderId="0"/>
    <xf numFmtId="0" fontId="7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183" fontId="19" fillId="0" borderId="0"/>
    <xf numFmtId="0" fontId="19" fillId="0" borderId="0"/>
    <xf numFmtId="0" fontId="19" fillId="0" borderId="0"/>
    <xf numFmtId="204" fontId="19" fillId="0" borderId="0"/>
    <xf numFmtId="0" fontId="19" fillId="0" borderId="0">
      <alignment wrapText="1"/>
    </xf>
    <xf numFmtId="0" fontId="1" fillId="0" borderId="0"/>
    <xf numFmtId="204" fontId="19" fillId="0" borderId="0"/>
    <xf numFmtId="0" fontId="80" fillId="0" borderId="0"/>
    <xf numFmtId="183" fontId="1" fillId="0" borderId="0"/>
    <xf numFmtId="0" fontId="80" fillId="0" borderId="0"/>
    <xf numFmtId="0" fontId="24" fillId="0" borderId="0"/>
    <xf numFmtId="0" fontId="19" fillId="0" borderId="0"/>
    <xf numFmtId="0" fontId="81" fillId="0" borderId="0"/>
    <xf numFmtId="0" fontId="19" fillId="0" borderId="0"/>
    <xf numFmtId="0" fontId="19" fillId="0" borderId="0">
      <alignment wrapText="1"/>
    </xf>
    <xf numFmtId="204" fontId="19" fillId="0" borderId="0">
      <alignment wrapText="1"/>
    </xf>
    <xf numFmtId="204" fontId="19" fillId="0" borderId="0">
      <alignment wrapText="1"/>
    </xf>
    <xf numFmtId="0" fontId="19" fillId="0" borderId="0">
      <alignment wrapText="1"/>
    </xf>
    <xf numFmtId="0" fontId="82" fillId="0" borderId="0"/>
    <xf numFmtId="0" fontId="1" fillId="0" borderId="0"/>
    <xf numFmtId="0" fontId="19" fillId="0" borderId="0">
      <alignment wrapText="1"/>
    </xf>
    <xf numFmtId="0" fontId="1" fillId="0" borderId="0"/>
    <xf numFmtId="183" fontId="1" fillId="0" borderId="0"/>
    <xf numFmtId="204" fontId="1" fillId="0" borderId="0"/>
    <xf numFmtId="0" fontId="1" fillId="0" borderId="0"/>
    <xf numFmtId="0" fontId="82" fillId="0" borderId="0"/>
    <xf numFmtId="0" fontId="26" fillId="0" borderId="0"/>
    <xf numFmtId="0" fontId="74" fillId="0" borderId="0"/>
    <xf numFmtId="183" fontId="74" fillId="0" borderId="0"/>
    <xf numFmtId="204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204" fontId="19" fillId="0" borderId="0"/>
    <xf numFmtId="0" fontId="19" fillId="0" borderId="0"/>
    <xf numFmtId="0" fontId="19" fillId="0" borderId="0"/>
    <xf numFmtId="0" fontId="1" fillId="0" borderId="0"/>
    <xf numFmtId="204" fontId="19" fillId="0" borderId="0"/>
    <xf numFmtId="183" fontId="19" fillId="0" borderId="0"/>
    <xf numFmtId="0" fontId="19" fillId="0" borderId="0"/>
    <xf numFmtId="0" fontId="19" fillId="0" borderId="0"/>
    <xf numFmtId="0" fontId="19" fillId="0" borderId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0" fontId="19" fillId="58" borderId="27" applyNumberFormat="0" applyFont="0" applyAlignment="0" applyProtection="0"/>
    <xf numFmtId="40" fontId="83" fillId="0" borderId="0" applyFont="0" applyFill="0" applyBorder="0" applyAlignment="0" applyProtection="0"/>
    <xf numFmtId="38" fontId="83" fillId="0" borderId="0" applyFont="0" applyFill="0" applyBorder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0" fontId="84" fillId="52" borderId="28" applyNumberFormat="0" applyAlignment="0" applyProtection="0"/>
    <xf numFmtId="1" fontId="85" fillId="0" borderId="0" applyProtection="0">
      <alignment horizontal="right" vertical="center"/>
    </xf>
    <xf numFmtId="14" fontId="30" fillId="0" borderId="0">
      <alignment horizontal="center" wrapText="1"/>
      <protection locked="0"/>
    </xf>
    <xf numFmtId="0" fontId="42" fillId="0" borderId="0"/>
    <xf numFmtId="205" fontId="19" fillId="0" borderId="0" applyFont="0" applyFill="0" applyBorder="0" applyAlignment="0" applyProtection="0"/>
    <xf numFmtId="168" fontId="86" fillId="0" borderId="0"/>
    <xf numFmtId="10" fontId="19" fillId="0" borderId="0" applyFont="0" applyFill="0" applyBorder="0" applyAlignment="0" applyProtection="0"/>
    <xf numFmtId="168" fontId="86" fillId="0" borderId="0"/>
    <xf numFmtId="0" fontId="46" fillId="0" borderId="0" applyFont="0" applyFill="0" applyBorder="0" applyAlignment="0" applyProtection="0"/>
    <xf numFmtId="168" fontId="87" fillId="0" borderId="0" applyFont="0" applyFill="0" applyBorder="0" applyAlignment="0" applyProtection="0"/>
    <xf numFmtId="9" fontId="88" fillId="0" borderId="0" applyFont="0" applyFill="0" applyBorder="0" applyAlignment="0" applyProtection="0"/>
    <xf numFmtId="206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76" fillId="0" borderId="0" applyFont="0" applyFill="0" applyBorder="0" applyAlignment="0" applyProtection="0"/>
    <xf numFmtId="207" fontId="45" fillId="0" borderId="0"/>
    <xf numFmtId="0" fontId="30" fillId="0" borderId="29" applyNumberFormat="0" applyAlignment="0"/>
    <xf numFmtId="0" fontId="86" fillId="0" borderId="0" applyNumberFormat="0" applyFont="0" applyFill="0" applyBorder="0" applyAlignment="0" applyProtection="0">
      <alignment horizontal="left"/>
    </xf>
    <xf numFmtId="15" fontId="86" fillId="0" borderId="0" applyFont="0" applyFill="0" applyBorder="0" applyAlignment="0" applyProtection="0"/>
    <xf numFmtId="4" fontId="86" fillId="0" borderId="0" applyFont="0" applyFill="0" applyBorder="0" applyAlignment="0" applyProtection="0"/>
    <xf numFmtId="0" fontId="89" fillId="0" borderId="14">
      <alignment horizontal="center"/>
    </xf>
    <xf numFmtId="3" fontId="86" fillId="0" borderId="0" applyFont="0" applyFill="0" applyBorder="0" applyAlignment="0" applyProtection="0"/>
    <xf numFmtId="0" fontId="86" fillId="59" borderId="0" applyNumberFormat="0" applyFont="0" applyBorder="0" applyAlignment="0" applyProtection="0"/>
    <xf numFmtId="208" fontId="19" fillId="0" borderId="0" applyFont="0" applyFill="0" applyBorder="0" applyAlignment="0" applyProtection="0"/>
    <xf numFmtId="209" fontId="19" fillId="0" borderId="0" applyFont="0" applyFill="0" applyBorder="0" applyAlignment="0" applyProtection="0"/>
    <xf numFmtId="37" fontId="90" fillId="0" borderId="0" applyNumberFormat="0" applyFill="0" applyBorder="0" applyAlignment="0" applyProtection="0"/>
    <xf numFmtId="210" fontId="91" fillId="0" borderId="0" applyNumberFormat="0" applyFill="0" applyBorder="0" applyAlignment="0" applyProtection="0">
      <alignment horizontal="left"/>
    </xf>
    <xf numFmtId="38" fontId="91" fillId="0" borderId="0"/>
    <xf numFmtId="0" fontId="19" fillId="0" borderId="0"/>
    <xf numFmtId="211" fontId="59" fillId="0" borderId="0" applyFill="0" applyBorder="0" applyAlignment="0" applyProtection="0"/>
    <xf numFmtId="212" fontId="44" fillId="0" borderId="0"/>
    <xf numFmtId="0" fontId="82" fillId="0" borderId="0"/>
    <xf numFmtId="40" fontId="92" fillId="0" borderId="0" applyBorder="0">
      <alignment horizontal="right"/>
    </xf>
    <xf numFmtId="0" fontId="93" fillId="0" borderId="0" applyBorder="0" applyProtection="0">
      <alignment vertical="center"/>
    </xf>
    <xf numFmtId="182" fontId="93" fillId="0" borderId="13" applyBorder="0" applyProtection="0">
      <alignment horizontal="right" vertical="center"/>
    </xf>
    <xf numFmtId="0" fontId="94" fillId="60" borderId="0" applyBorder="0" applyProtection="0">
      <alignment horizontal="centerContinuous" vertical="center"/>
    </xf>
    <xf numFmtId="0" fontId="94" fillId="61" borderId="13" applyBorder="0" applyProtection="0">
      <alignment horizontal="centerContinuous" vertical="center"/>
    </xf>
    <xf numFmtId="0" fontId="95" fillId="0" borderId="0" applyFill="0" applyBorder="0" applyProtection="0">
      <alignment horizontal="left"/>
    </xf>
    <xf numFmtId="0" fontId="58" fillId="0" borderId="30" applyFill="0" applyBorder="0" applyProtection="0">
      <alignment horizontal="left" vertical="top"/>
    </xf>
    <xf numFmtId="0" fontId="96" fillId="0" borderId="0" applyNumberFormat="0" applyFill="0" applyBorder="0" applyAlignment="0" applyProtection="0"/>
    <xf numFmtId="0" fontId="41" fillId="0" borderId="31"/>
    <xf numFmtId="213" fontId="72" fillId="0" borderId="0" applyFont="0" applyFill="0" applyBorder="0" applyAlignment="0" applyProtection="0"/>
    <xf numFmtId="214" fontId="19" fillId="0" borderId="0" applyFont="0" applyFill="0" applyBorder="0" applyAlignment="0" applyProtection="0"/>
    <xf numFmtId="215" fontId="19" fillId="0" borderId="0" applyFont="0" applyFill="0" applyBorder="0" applyAlignment="0" applyProtection="0"/>
    <xf numFmtId="194" fontId="82" fillId="0" borderId="0" applyFont="0" applyFill="0" applyBorder="0" applyAlignment="0" applyProtection="0"/>
    <xf numFmtId="195" fontId="82" fillId="0" borderId="0" applyFon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0" applyFill="0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167" fontId="1" fillId="0" borderId="0" applyFont="0" applyFill="0" applyBorder="0" applyAlignment="0" applyProtection="0"/>
    <xf numFmtId="0" fontId="98" fillId="0" borderId="0" applyFill="0" applyProtection="0"/>
    <xf numFmtId="0" fontId="104" fillId="0" borderId="0" applyNumberFormat="0" applyFill="0" applyBorder="0" applyAlignment="0" applyProtection="0"/>
  </cellStyleXfs>
  <cellXfs count="136">
    <xf numFmtId="0" fontId="0" fillId="0" borderId="0" xfId="0"/>
    <xf numFmtId="0" fontId="0" fillId="0" borderId="0" xfId="0"/>
    <xf numFmtId="0" fontId="21" fillId="0" borderId="0" xfId="0" applyFont="1" applyAlignment="1">
      <alignment horizontal="center"/>
    </xf>
    <xf numFmtId="0" fontId="22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10" fontId="21" fillId="0" borderId="10" xfId="0" applyNumberFormat="1" applyFont="1" applyBorder="1" applyAlignment="1">
      <alignment horizontal="right" vertical="center" wrapText="1"/>
    </xf>
    <xf numFmtId="17" fontId="21" fillId="0" borderId="10" xfId="0" applyNumberFormat="1" applyFont="1" applyBorder="1" applyAlignment="1">
      <alignment horizontal="right" vertical="center" wrapText="1"/>
    </xf>
    <xf numFmtId="10" fontId="0" fillId="0" borderId="0" xfId="0" applyNumberFormat="1"/>
    <xf numFmtId="10" fontId="100" fillId="33" borderId="12" xfId="1" applyNumberFormat="1" applyFont="1" applyFill="1" applyBorder="1" applyAlignment="1">
      <alignment horizontal="center" wrapText="1"/>
    </xf>
    <xf numFmtId="0" fontId="102" fillId="0" borderId="0" xfId="0" applyFont="1" applyAlignment="1">
      <alignment vertical="center"/>
    </xf>
    <xf numFmtId="0" fontId="99" fillId="63" borderId="0" xfId="0" applyFont="1" applyFill="1" applyAlignment="1">
      <alignment horizontal="left" vertical="center" wrapText="1"/>
    </xf>
    <xf numFmtId="0" fontId="99" fillId="64" borderId="0" xfId="0" applyFont="1" applyFill="1" applyAlignment="1">
      <alignment horizontal="left" vertical="center" wrapText="1"/>
    </xf>
    <xf numFmtId="0" fontId="99" fillId="65" borderId="0" xfId="0" applyFont="1" applyFill="1" applyAlignment="1">
      <alignment horizontal="left" vertical="center" wrapText="1"/>
    </xf>
    <xf numFmtId="0" fontId="99" fillId="66" borderId="0" xfId="0" applyFont="1" applyFill="1" applyAlignment="1">
      <alignment horizontal="left" vertical="center" wrapText="1"/>
    </xf>
    <xf numFmtId="0" fontId="99" fillId="0" borderId="0" xfId="0" applyFont="1" applyAlignment="1">
      <alignment horizontal="center" vertical="center" wrapText="1"/>
    </xf>
    <xf numFmtId="0" fontId="103" fillId="67" borderId="0" xfId="0" applyFont="1" applyFill="1" applyAlignment="1">
      <alignment horizontal="center" vertical="center" wrapText="1"/>
    </xf>
    <xf numFmtId="0" fontId="99" fillId="63" borderId="0" xfId="0" applyFont="1" applyFill="1" applyAlignment="1">
      <alignment horizontal="center" vertical="center" wrapText="1"/>
    </xf>
    <xf numFmtId="3" fontId="99" fillId="63" borderId="0" xfId="0" applyNumberFormat="1" applyFont="1" applyFill="1" applyAlignment="1">
      <alignment horizontal="right" vertical="center" wrapText="1"/>
    </xf>
    <xf numFmtId="0" fontId="99" fillId="63" borderId="0" xfId="0" applyFont="1" applyFill="1" applyAlignment="1">
      <alignment horizontal="right" vertical="center" wrapText="1"/>
    </xf>
    <xf numFmtId="0" fontId="104" fillId="0" borderId="0" xfId="2498" applyAlignment="1">
      <alignment horizontal="center" vertical="center" wrapText="1"/>
    </xf>
    <xf numFmtId="216" fontId="99" fillId="63" borderId="0" xfId="0" applyNumberFormat="1" applyFont="1" applyFill="1" applyAlignment="1">
      <alignment horizontal="center" vertical="center" wrapText="1"/>
    </xf>
    <xf numFmtId="0" fontId="107" fillId="0" borderId="35" xfId="0" applyFont="1" applyBorder="1" applyAlignment="1">
      <alignment vertical="center" wrapText="1"/>
    </xf>
    <xf numFmtId="9" fontId="107" fillId="0" borderId="36" xfId="0" applyNumberFormat="1" applyFont="1" applyBorder="1" applyAlignment="1">
      <alignment horizontal="center" vertical="center" wrapText="1"/>
    </xf>
    <xf numFmtId="0" fontId="107" fillId="0" borderId="37" xfId="0" applyFont="1" applyBorder="1" applyAlignment="1">
      <alignment horizontal="center" vertical="center" wrapText="1"/>
    </xf>
    <xf numFmtId="0" fontId="107" fillId="0" borderId="33" xfId="0" applyFont="1" applyBorder="1" applyAlignment="1">
      <alignment vertical="center" wrapText="1"/>
    </xf>
    <xf numFmtId="0" fontId="107" fillId="0" borderId="38" xfId="0" applyFont="1" applyBorder="1" applyAlignment="1">
      <alignment horizontal="center" vertical="center" wrapText="1"/>
    </xf>
    <xf numFmtId="0" fontId="108" fillId="0" borderId="0" xfId="0" applyFont="1" applyAlignment="1">
      <alignment horizontal="justify" vertical="center"/>
    </xf>
    <xf numFmtId="0" fontId="109" fillId="0" borderId="39" xfId="0" applyFont="1" applyBorder="1" applyAlignment="1">
      <alignment horizontal="center" vertical="center" wrapText="1"/>
    </xf>
    <xf numFmtId="0" fontId="109" fillId="0" borderId="40" xfId="0" applyFont="1" applyBorder="1" applyAlignment="1">
      <alignment horizontal="center" vertical="center" wrapText="1"/>
    </xf>
    <xf numFmtId="17" fontId="109" fillId="0" borderId="40" xfId="0" applyNumberFormat="1" applyFont="1" applyBorder="1" applyAlignment="1">
      <alignment horizontal="center" vertical="center" wrapText="1"/>
    </xf>
    <xf numFmtId="0" fontId="109" fillId="0" borderId="35" xfId="0" applyFont="1" applyBorder="1" applyAlignment="1">
      <alignment vertical="center" wrapText="1"/>
    </xf>
    <xf numFmtId="0" fontId="105" fillId="0" borderId="0" xfId="0" applyFont="1" applyAlignment="1">
      <alignment wrapText="1"/>
    </xf>
    <xf numFmtId="0" fontId="101" fillId="0" borderId="33" xfId="44" applyFont="1" applyFill="1" applyBorder="1" applyAlignment="1">
      <alignment horizontal="center" wrapText="1"/>
    </xf>
    <xf numFmtId="0" fontId="99" fillId="0" borderId="0" xfId="0" applyFont="1" applyAlignment="1">
      <alignment horizontal="center" vertical="center" wrapText="1"/>
    </xf>
    <xf numFmtId="0" fontId="21" fillId="0" borderId="0" xfId="0" applyFont="1"/>
    <xf numFmtId="4" fontId="99" fillId="63" borderId="0" xfId="0" applyNumberFormat="1" applyFont="1" applyFill="1" applyAlignment="1">
      <alignment horizontal="center" vertical="center" wrapText="1"/>
    </xf>
    <xf numFmtId="0" fontId="99" fillId="64" borderId="0" xfId="0" applyFont="1" applyFill="1" applyAlignment="1">
      <alignment horizontal="center" vertical="center" wrapText="1"/>
    </xf>
    <xf numFmtId="17" fontId="0" fillId="0" borderId="0" xfId="0" applyNumberFormat="1"/>
    <xf numFmtId="0" fontId="112" fillId="67" borderId="0" xfId="0" applyFont="1" applyFill="1" applyAlignment="1">
      <alignment horizontal="center" vertical="center" wrapText="1"/>
    </xf>
    <xf numFmtId="0" fontId="113" fillId="63" borderId="0" xfId="0" applyFont="1" applyFill="1" applyAlignment="1">
      <alignment horizontal="center" vertical="center" wrapText="1"/>
    </xf>
    <xf numFmtId="4" fontId="107" fillId="0" borderId="37" xfId="0" applyNumberFormat="1" applyFont="1" applyBorder="1" applyAlignment="1">
      <alignment horizontal="center" vertical="center" wrapText="1"/>
    </xf>
    <xf numFmtId="0" fontId="110" fillId="0" borderId="0" xfId="0" applyFont="1"/>
    <xf numFmtId="218" fontId="114" fillId="0" borderId="0" xfId="0" applyNumberFormat="1" applyFont="1" applyFill="1"/>
    <xf numFmtId="0" fontId="0" fillId="0" borderId="0" xfId="0" applyFont="1" applyFill="1"/>
    <xf numFmtId="0" fontId="0" fillId="33" borderId="0" xfId="0" applyFont="1" applyFill="1"/>
    <xf numFmtId="218" fontId="115" fillId="0" borderId="0" xfId="0" applyNumberFormat="1" applyFont="1" applyFill="1"/>
    <xf numFmtId="218" fontId="115" fillId="33" borderId="0" xfId="0" applyNumberFormat="1" applyFont="1" applyFill="1"/>
    <xf numFmtId="2" fontId="107" fillId="0" borderId="37" xfId="0" applyNumberFormat="1" applyFont="1" applyBorder="1" applyAlignment="1">
      <alignment horizontal="center" vertical="center" wrapText="1"/>
    </xf>
    <xf numFmtId="0" fontId="59" fillId="70" borderId="13" xfId="44" applyFont="1" applyFill="1" applyBorder="1" applyAlignment="1">
      <alignment horizontal="center" vertical="center"/>
    </xf>
    <xf numFmtId="0" fontId="113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Font="1" applyFill="1" applyAlignment="1">
      <alignment vertical="center"/>
    </xf>
    <xf numFmtId="218" fontId="116" fillId="0" borderId="0" xfId="0" applyNumberFormat="1" applyFont="1" applyFill="1" applyAlignment="1">
      <alignment vertical="center"/>
    </xf>
    <xf numFmtId="0" fontId="118" fillId="68" borderId="42" xfId="0" applyFont="1" applyFill="1" applyBorder="1" applyAlignment="1">
      <alignment vertical="center" wrapText="1"/>
    </xf>
    <xf numFmtId="0" fontId="118" fillId="68" borderId="43" xfId="0" applyFont="1" applyFill="1" applyBorder="1" applyAlignment="1">
      <alignment vertical="center" wrapText="1"/>
    </xf>
    <xf numFmtId="0" fontId="118" fillId="68" borderId="41" xfId="0" applyFont="1" applyFill="1" applyBorder="1" applyAlignment="1">
      <alignment vertical="center" wrapText="1"/>
    </xf>
    <xf numFmtId="0" fontId="120" fillId="0" borderId="0" xfId="0" applyFont="1" applyAlignment="1">
      <alignment horizontal="left" vertical="center" indent="5"/>
    </xf>
    <xf numFmtId="0" fontId="118" fillId="68" borderId="12" xfId="0" applyFont="1" applyFill="1" applyBorder="1" applyAlignment="1">
      <alignment vertical="center" wrapText="1"/>
    </xf>
    <xf numFmtId="0" fontId="113" fillId="69" borderId="12" xfId="0" applyFont="1" applyFill="1" applyBorder="1" applyAlignment="1">
      <alignment horizontal="center" vertical="center" wrapText="1"/>
    </xf>
    <xf numFmtId="6" fontId="113" fillId="69" borderId="12" xfId="0" applyNumberFormat="1" applyFont="1" applyFill="1" applyBorder="1" applyAlignment="1">
      <alignment horizontal="right" vertical="center"/>
    </xf>
    <xf numFmtId="9" fontId="113" fillId="69" borderId="12" xfId="0" applyNumberFormat="1" applyFont="1" applyFill="1" applyBorder="1" applyAlignment="1">
      <alignment horizontal="center" vertical="center"/>
    </xf>
    <xf numFmtId="10" fontId="113" fillId="69" borderId="12" xfId="0" applyNumberFormat="1" applyFont="1" applyFill="1" applyBorder="1" applyAlignment="1">
      <alignment horizontal="center" vertical="center"/>
    </xf>
    <xf numFmtId="219" fontId="118" fillId="71" borderId="12" xfId="0" applyNumberFormat="1" applyFont="1" applyFill="1" applyBorder="1" applyAlignment="1">
      <alignment horizontal="center" vertical="center"/>
    </xf>
    <xf numFmtId="219" fontId="118" fillId="71" borderId="12" xfId="0" applyNumberFormat="1" applyFont="1" applyFill="1" applyBorder="1" applyAlignment="1">
      <alignment horizontal="center" vertical="center" wrapText="1"/>
    </xf>
    <xf numFmtId="0" fontId="118" fillId="71" borderId="12" xfId="0" applyFont="1" applyFill="1" applyBorder="1" applyAlignment="1">
      <alignment horizontal="center" vertical="center"/>
    </xf>
    <xf numFmtId="0" fontId="118" fillId="71" borderId="12" xfId="0" applyFont="1" applyFill="1" applyBorder="1" applyAlignment="1">
      <alignment horizontal="center" vertical="center" wrapText="1"/>
    </xf>
    <xf numFmtId="0" fontId="118" fillId="71" borderId="41" xfId="0" applyFont="1" applyFill="1" applyBorder="1" applyAlignment="1">
      <alignment horizontal="center" vertical="center"/>
    </xf>
    <xf numFmtId="0" fontId="118" fillId="71" borderId="20" xfId="0" applyFont="1" applyFill="1" applyBorder="1" applyAlignment="1">
      <alignment horizontal="center" vertical="center"/>
    </xf>
    <xf numFmtId="0" fontId="118" fillId="71" borderId="20" xfId="0" applyFont="1" applyFill="1" applyBorder="1" applyAlignment="1">
      <alignment horizontal="center" vertical="center" wrapText="1"/>
    </xf>
    <xf numFmtId="0" fontId="118" fillId="71" borderId="34" xfId="0" applyFont="1" applyFill="1" applyBorder="1" applyAlignment="1">
      <alignment horizontal="center" vertical="center" wrapText="1"/>
    </xf>
    <xf numFmtId="0" fontId="113" fillId="69" borderId="14" xfId="0" applyFont="1" applyFill="1" applyBorder="1" applyAlignment="1">
      <alignment horizontal="center" vertical="center" wrapText="1"/>
    </xf>
    <xf numFmtId="0" fontId="113" fillId="69" borderId="14" xfId="0" applyFont="1" applyFill="1" applyBorder="1" applyAlignment="1">
      <alignment horizontal="right" vertical="center"/>
    </xf>
    <xf numFmtId="0" fontId="113" fillId="69" borderId="14" xfId="0" applyFont="1" applyFill="1" applyBorder="1" applyAlignment="1">
      <alignment horizontal="center" vertical="center"/>
    </xf>
    <xf numFmtId="0" fontId="118" fillId="69" borderId="14" xfId="0" applyFont="1" applyFill="1" applyBorder="1" applyAlignment="1">
      <alignment horizontal="center" vertical="center"/>
    </xf>
    <xf numFmtId="0" fontId="113" fillId="69" borderId="0" xfId="0" applyFont="1" applyFill="1" applyAlignment="1">
      <alignment horizontal="center" vertical="center" wrapText="1"/>
    </xf>
    <xf numFmtId="0" fontId="113" fillId="69" borderId="0" xfId="0" applyFont="1" applyFill="1" applyAlignment="1">
      <alignment horizontal="right" vertical="center"/>
    </xf>
    <xf numFmtId="0" fontId="113" fillId="69" borderId="0" xfId="0" applyFont="1" applyFill="1" applyAlignment="1">
      <alignment horizontal="center" vertical="center"/>
    </xf>
    <xf numFmtId="0" fontId="118" fillId="69" borderId="0" xfId="0" applyFont="1" applyFill="1" applyAlignment="1">
      <alignment horizontal="center" vertical="center"/>
    </xf>
    <xf numFmtId="0" fontId="113" fillId="69" borderId="20" xfId="0" applyFont="1" applyFill="1" applyBorder="1" applyAlignment="1">
      <alignment horizontal="center" vertical="center" wrapText="1"/>
    </xf>
    <xf numFmtId="0" fontId="113" fillId="69" borderId="20" xfId="0" applyFont="1" applyFill="1" applyBorder="1" applyAlignment="1">
      <alignment horizontal="right" vertical="center"/>
    </xf>
    <xf numFmtId="0" fontId="113" fillId="69" borderId="20" xfId="0" applyFont="1" applyFill="1" applyBorder="1" applyAlignment="1">
      <alignment horizontal="center" vertical="center"/>
    </xf>
    <xf numFmtId="0" fontId="118" fillId="69" borderId="20" xfId="0" applyFont="1" applyFill="1" applyBorder="1" applyAlignment="1">
      <alignment horizontal="center" vertical="center"/>
    </xf>
    <xf numFmtId="0" fontId="121" fillId="0" borderId="0" xfId="0" applyFont="1" applyAlignment="1">
      <alignment horizontal="center" vertical="center" wrapText="1"/>
    </xf>
    <xf numFmtId="0" fontId="122" fillId="67" borderId="0" xfId="0" applyFont="1" applyFill="1" applyAlignment="1">
      <alignment horizontal="center" vertical="center" wrapText="1"/>
    </xf>
    <xf numFmtId="0" fontId="121" fillId="63" borderId="0" xfId="0" applyFont="1" applyFill="1" applyAlignment="1">
      <alignment horizontal="center" vertical="center" wrapText="1"/>
    </xf>
    <xf numFmtId="4" fontId="121" fillId="63" borderId="0" xfId="0" applyNumberFormat="1" applyFont="1" applyFill="1" applyAlignment="1">
      <alignment horizontal="center" vertical="center" wrapText="1"/>
    </xf>
    <xf numFmtId="0" fontId="21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1" fillId="0" borderId="0" xfId="0" applyFont="1"/>
    <xf numFmtId="0" fontId="115" fillId="0" borderId="21" xfId="0" applyFont="1" applyBorder="1" applyAlignment="1">
      <alignment horizontal="center" wrapText="1"/>
    </xf>
    <xf numFmtId="0" fontId="117" fillId="68" borderId="41" xfId="0" applyFont="1" applyFill="1" applyBorder="1" applyAlignment="1">
      <alignment horizontal="center" vertical="center"/>
    </xf>
    <xf numFmtId="0" fontId="117" fillId="68" borderId="20" xfId="0" applyFont="1" applyFill="1" applyBorder="1" applyAlignment="1">
      <alignment horizontal="center" vertical="center"/>
    </xf>
    <xf numFmtId="0" fontId="117" fillId="68" borderId="34" xfId="0" applyFont="1" applyFill="1" applyBorder="1" applyAlignment="1">
      <alignment horizontal="center" vertical="center"/>
    </xf>
    <xf numFmtId="0" fontId="117" fillId="68" borderId="42" xfId="0" applyFont="1" applyFill="1" applyBorder="1" applyAlignment="1">
      <alignment horizontal="center" vertical="center"/>
    </xf>
    <xf numFmtId="0" fontId="117" fillId="68" borderId="14" xfId="0" applyFont="1" applyFill="1" applyBorder="1" applyAlignment="1">
      <alignment horizontal="center" vertical="center"/>
    </xf>
    <xf numFmtId="0" fontId="117" fillId="68" borderId="44" xfId="0" applyFont="1" applyFill="1" applyBorder="1" applyAlignment="1">
      <alignment horizontal="center" vertical="center"/>
    </xf>
    <xf numFmtId="0" fontId="121" fillId="0" borderId="0" xfId="0" applyFont="1" applyAlignment="1">
      <alignment horizontal="center" vertical="center" wrapText="1"/>
    </xf>
    <xf numFmtId="0" fontId="113" fillId="0" borderId="0" xfId="0" applyFont="1" applyAlignment="1">
      <alignment horizontal="center" vertical="center" wrapText="1"/>
    </xf>
    <xf numFmtId="0" fontId="99" fillId="0" borderId="0" xfId="0" applyFont="1" applyAlignment="1">
      <alignment horizontal="center" vertical="center" wrapText="1"/>
    </xf>
    <xf numFmtId="0" fontId="99" fillId="62" borderId="0" xfId="0" applyFont="1" applyFill="1" applyAlignment="1">
      <alignment horizontal="center" vertical="center" wrapText="1"/>
    </xf>
    <xf numFmtId="0" fontId="99" fillId="63" borderId="0" xfId="0" applyFont="1" applyFill="1" applyAlignment="1">
      <alignment vertical="center" wrapText="1"/>
    </xf>
    <xf numFmtId="0" fontId="99" fillId="64" borderId="0" xfId="0" applyFont="1" applyFill="1" applyAlignment="1">
      <alignment vertical="center" wrapText="1"/>
    </xf>
    <xf numFmtId="0" fontId="99" fillId="65" borderId="0" xfId="0" applyFont="1" applyFill="1" applyAlignment="1">
      <alignment vertical="center" wrapText="1"/>
    </xf>
    <xf numFmtId="0" fontId="99" fillId="66" borderId="0" xfId="0" applyFont="1" applyFill="1" applyAlignment="1">
      <alignment vertical="center" wrapText="1"/>
    </xf>
    <xf numFmtId="17" fontId="111" fillId="0" borderId="0" xfId="0" applyNumberFormat="1" applyFont="1" applyAlignment="1">
      <alignment horizontal="center" vertical="center" wrapText="1"/>
    </xf>
    <xf numFmtId="0" fontId="111" fillId="0" borderId="0" xfId="0" applyFont="1" applyAlignment="1">
      <alignment horizontal="center" vertical="center" wrapText="1"/>
    </xf>
    <xf numFmtId="0" fontId="0" fillId="69" borderId="0" xfId="0" applyFill="1"/>
    <xf numFmtId="0" fontId="123" fillId="69" borderId="45" xfId="0" applyFont="1" applyFill="1" applyBorder="1" applyAlignment="1">
      <alignment horizontal="right" vertical="center" wrapText="1"/>
    </xf>
    <xf numFmtId="0" fontId="123" fillId="69" borderId="45" xfId="0" applyFont="1" applyFill="1" applyBorder="1" applyAlignment="1">
      <alignment vertical="center" wrapText="1"/>
    </xf>
    <xf numFmtId="0" fontId="124" fillId="69" borderId="46" xfId="0" applyFont="1" applyFill="1" applyBorder="1" applyAlignment="1">
      <alignment vertical="center" wrapText="1"/>
    </xf>
    <xf numFmtId="3" fontId="125" fillId="69" borderId="47" xfId="0" applyNumberFormat="1" applyFont="1" applyFill="1" applyBorder="1" applyAlignment="1">
      <alignment horizontal="right" vertical="center" wrapText="1"/>
    </xf>
    <xf numFmtId="0" fontId="125" fillId="69" borderId="47" xfId="0" applyFont="1" applyFill="1" applyBorder="1" applyAlignment="1">
      <alignment vertical="center" wrapText="1"/>
    </xf>
    <xf numFmtId="8" fontId="125" fillId="69" borderId="47" xfId="0" applyNumberFormat="1" applyFont="1" applyFill="1" applyBorder="1" applyAlignment="1">
      <alignment horizontal="right" vertical="center" wrapText="1"/>
    </xf>
    <xf numFmtId="0" fontId="125" fillId="69" borderId="47" xfId="0" applyFont="1" applyFill="1" applyBorder="1" applyAlignment="1">
      <alignment horizontal="right" vertical="center" wrapText="1"/>
    </xf>
    <xf numFmtId="8" fontId="126" fillId="69" borderId="45" xfId="0" applyNumberFormat="1" applyFont="1" applyFill="1" applyBorder="1" applyAlignment="1">
      <alignment horizontal="right" vertical="center" wrapText="1"/>
    </xf>
    <xf numFmtId="0" fontId="123" fillId="0" borderId="45" xfId="0" applyFont="1" applyBorder="1" applyAlignment="1">
      <alignment horizontal="right" vertical="center" wrapText="1"/>
    </xf>
    <xf numFmtId="0" fontId="123" fillId="0" borderId="45" xfId="0" applyFont="1" applyBorder="1" applyAlignment="1">
      <alignment vertical="center" wrapText="1"/>
    </xf>
    <xf numFmtId="8" fontId="126" fillId="69" borderId="48" xfId="0" applyNumberFormat="1" applyFont="1" applyFill="1" applyBorder="1" applyAlignment="1">
      <alignment horizontal="right" vertical="center" wrapText="1"/>
    </xf>
    <xf numFmtId="0" fontId="127" fillId="0" borderId="45" xfId="0" applyFont="1" applyBorder="1" applyAlignment="1">
      <alignment horizontal="right" vertical="center" wrapText="1"/>
    </xf>
    <xf numFmtId="0" fontId="0" fillId="0" borderId="11" xfId="0" applyBorder="1"/>
    <xf numFmtId="0" fontId="118" fillId="71" borderId="32" xfId="0" applyFont="1" applyFill="1" applyBorder="1" applyAlignment="1">
      <alignment horizontal="center" vertical="center" wrapText="1"/>
    </xf>
    <xf numFmtId="224" fontId="114" fillId="0" borderId="11" xfId="0" applyNumberFormat="1" applyFont="1" applyBorder="1" applyAlignment="1">
      <alignment horizontal="center" vertical="center"/>
    </xf>
    <xf numFmtId="4" fontId="114" fillId="0" borderId="11" xfId="0" applyNumberFormat="1" applyFont="1" applyBorder="1" applyAlignment="1">
      <alignment horizontal="center" vertical="center"/>
    </xf>
    <xf numFmtId="0" fontId="118" fillId="68" borderId="0" xfId="0" applyFont="1" applyFill="1" applyBorder="1" applyAlignment="1">
      <alignment vertical="center" wrapText="1"/>
    </xf>
    <xf numFmtId="0" fontId="118" fillId="71" borderId="49" xfId="0" applyFont="1" applyFill="1" applyBorder="1" applyAlignment="1">
      <alignment horizontal="center" vertical="center"/>
    </xf>
    <xf numFmtId="0" fontId="118" fillId="71" borderId="49" xfId="0" applyFont="1" applyFill="1" applyBorder="1" applyAlignment="1">
      <alignment horizontal="center" vertical="center" wrapText="1"/>
    </xf>
    <xf numFmtId="0" fontId="118" fillId="68" borderId="11" xfId="0" applyFont="1" applyFill="1" applyBorder="1" applyAlignment="1">
      <alignment vertical="center" wrapText="1"/>
    </xf>
    <xf numFmtId="0" fontId="113" fillId="69" borderId="11" xfId="0" applyFont="1" applyFill="1" applyBorder="1" applyAlignment="1">
      <alignment horizontal="center" vertical="center" wrapText="1"/>
    </xf>
    <xf numFmtId="6" fontId="113" fillId="69" borderId="11" xfId="0" applyNumberFormat="1" applyFont="1" applyFill="1" applyBorder="1" applyAlignment="1">
      <alignment horizontal="right" vertical="center"/>
    </xf>
    <xf numFmtId="10" fontId="113" fillId="69" borderId="11" xfId="0" applyNumberFormat="1" applyFont="1" applyFill="1" applyBorder="1" applyAlignment="1">
      <alignment horizontal="center" vertical="center"/>
    </xf>
    <xf numFmtId="6" fontId="129" fillId="0" borderId="11" xfId="0" applyNumberFormat="1" applyFont="1" applyBorder="1"/>
    <xf numFmtId="0" fontId="128" fillId="0" borderId="0" xfId="0" applyFont="1"/>
    <xf numFmtId="6" fontId="128" fillId="0" borderId="0" xfId="0" applyNumberFormat="1" applyFont="1"/>
    <xf numFmtId="0" fontId="117" fillId="68" borderId="43" xfId="0" applyFont="1" applyFill="1" applyBorder="1" applyAlignment="1">
      <alignment horizontal="center" vertical="center"/>
    </xf>
    <xf numFmtId="0" fontId="117" fillId="68" borderId="0" xfId="0" applyFont="1" applyFill="1" applyBorder="1" applyAlignment="1">
      <alignment horizontal="center" vertical="center"/>
    </xf>
  </cellXfs>
  <cellStyles count="2499">
    <cellStyle name="(0.0%)" xfId="51"/>
    <cellStyle name="20% - Accent1" xfId="52"/>
    <cellStyle name="20% - Accent1 2" xfId="53"/>
    <cellStyle name="20% - Accent2" xfId="54"/>
    <cellStyle name="20% - Accent2 2" xfId="55"/>
    <cellStyle name="20% - Accent3" xfId="56"/>
    <cellStyle name="20% - Accent3 2" xfId="57"/>
    <cellStyle name="20% - Accent4" xfId="58"/>
    <cellStyle name="20% - Accent4 2" xfId="59"/>
    <cellStyle name="20% - Accent5" xfId="60"/>
    <cellStyle name="20% - Accent5 2" xfId="61"/>
    <cellStyle name="20% - Accent6" xfId="62"/>
    <cellStyle name="20% - Accent6 2" xfId="63"/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Accent1" xfId="64"/>
    <cellStyle name="40% - Accent1 2" xfId="65"/>
    <cellStyle name="40% - Accent2" xfId="66"/>
    <cellStyle name="40% - Accent2 2" xfId="67"/>
    <cellStyle name="40% - Accent3" xfId="68"/>
    <cellStyle name="40% - Accent3 2" xfId="69"/>
    <cellStyle name="40% - Accent4" xfId="70"/>
    <cellStyle name="40% - Accent4 2" xfId="71"/>
    <cellStyle name="40% - Accent5" xfId="72"/>
    <cellStyle name="40% - Accent5 2" xfId="73"/>
    <cellStyle name="40% - Accent6" xfId="74"/>
    <cellStyle name="40% - Accent6 2" xfId="75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Accent1" xfId="76"/>
    <cellStyle name="60% - Accent2" xfId="77"/>
    <cellStyle name="60% - Accent3" xfId="78"/>
    <cellStyle name="60% - Accent4" xfId="79"/>
    <cellStyle name="60% - Accent5" xfId="80"/>
    <cellStyle name="60% - Accent6" xfId="8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A Big heading" xfId="82"/>
    <cellStyle name="A body text" xfId="83"/>
    <cellStyle name="A smaller heading" xfId="84"/>
    <cellStyle name="Accent1" xfId="85"/>
    <cellStyle name="Accent2" xfId="86"/>
    <cellStyle name="Accent3" xfId="87"/>
    <cellStyle name="Accent4" xfId="88"/>
    <cellStyle name="Accent5" xfId="89"/>
    <cellStyle name="Accent6" xfId="90"/>
    <cellStyle name="ANCLAS,REZONES Y SUS PARTES,DE FUNDICION,DE HIERRO O DE ACERO" xfId="2495"/>
    <cellStyle name="args.style" xfId="91"/>
    <cellStyle name="AUMENTA" xfId="92"/>
    <cellStyle name="Bad" xfId="93"/>
    <cellStyle name="bold big" xfId="94"/>
    <cellStyle name="bold bot bord" xfId="95"/>
    <cellStyle name="bold underline" xfId="96"/>
    <cellStyle name="Border Bottom Thick" xfId="97"/>
    <cellStyle name="Border Top Thin" xfId="98"/>
    <cellStyle name="Border Top Thin 2" xfId="99"/>
    <cellStyle name="Border Top Thin 2 2" xfId="100"/>
    <cellStyle name="Border Top Thin 2 2 2" xfId="101"/>
    <cellStyle name="Border Top Thin 2 2 2 2" xfId="102"/>
    <cellStyle name="Border Top Thin 2 2 3" xfId="103"/>
    <cellStyle name="Border Top Thin 2 3" xfId="104"/>
    <cellStyle name="Border Top Thin 2 3 2" xfId="105"/>
    <cellStyle name="Border Top Thin 2 3 2 2" xfId="106"/>
    <cellStyle name="Border Top Thin 2 3 3" xfId="107"/>
    <cellStyle name="Border Top Thin 2 4" xfId="108"/>
    <cellStyle name="Border Top Thin 2 4 2" xfId="109"/>
    <cellStyle name="Border Top Thin 2 5" xfId="110"/>
    <cellStyle name="Border Top Thin 3" xfId="111"/>
    <cellStyle name="Border Top Thin 3 2" xfId="112"/>
    <cellStyle name="Border Top Thin 3 2 2" xfId="113"/>
    <cellStyle name="Border Top Thin 3 2 2 2" xfId="114"/>
    <cellStyle name="Border Top Thin 3 2 3" xfId="115"/>
    <cellStyle name="Border Top Thin 3 3" xfId="116"/>
    <cellStyle name="Border Top Thin 3 3 2" xfId="117"/>
    <cellStyle name="Border Top Thin 3 3 2 2" xfId="118"/>
    <cellStyle name="Border Top Thin 3 3 3" xfId="119"/>
    <cellStyle name="Border Top Thin 3 4" xfId="120"/>
    <cellStyle name="Border Top Thin 3 4 2" xfId="121"/>
    <cellStyle name="Border Top Thin 3 5" xfId="122"/>
    <cellStyle name="Border Top Thin 4" xfId="123"/>
    <cellStyle name="Border Top Thin 4 2" xfId="124"/>
    <cellStyle name="Border Top Thin 4 2 2" xfId="125"/>
    <cellStyle name="Border Top Thin 4 3" xfId="126"/>
    <cellStyle name="Border Top Thin 5" xfId="127"/>
    <cellStyle name="Border Top Thin 5 2" xfId="128"/>
    <cellStyle name="Border Top Thin 6" xfId="129"/>
    <cellStyle name="Buena" xfId="7" builtinId="26" customBuiltin="1"/>
    <cellStyle name="Calc Currency (0)" xfId="130"/>
    <cellStyle name="Calculation" xfId="131"/>
    <cellStyle name="Calculation 2" xfId="132"/>
    <cellStyle name="Calculation 2 2" xfId="133"/>
    <cellStyle name="Calculation 2 2 10" xfId="134"/>
    <cellStyle name="Calculation 2 2 10 2" xfId="135"/>
    <cellStyle name="Calculation 2 2 10 2 2" xfId="136"/>
    <cellStyle name="Calculation 2 2 10 2 2 2" xfId="137"/>
    <cellStyle name="Calculation 2 2 10 2 3" xfId="138"/>
    <cellStyle name="Calculation 2 2 10 3" xfId="139"/>
    <cellStyle name="Calculation 2 2 10 3 2" xfId="140"/>
    <cellStyle name="Calculation 2 2 10 4" xfId="141"/>
    <cellStyle name="Calculation 2 2 11" xfId="142"/>
    <cellStyle name="Calculation 2 2 11 2" xfId="143"/>
    <cellStyle name="Calculation 2 2 11 2 2" xfId="144"/>
    <cellStyle name="Calculation 2 2 11 2 2 2" xfId="145"/>
    <cellStyle name="Calculation 2 2 11 2 3" xfId="146"/>
    <cellStyle name="Calculation 2 2 11 3" xfId="147"/>
    <cellStyle name="Calculation 2 2 11 3 2" xfId="148"/>
    <cellStyle name="Calculation 2 2 11 4" xfId="149"/>
    <cellStyle name="Calculation 2 2 12" xfId="150"/>
    <cellStyle name="Calculation 2 2 12 2" xfId="151"/>
    <cellStyle name="Calculation 2 2 12 2 2" xfId="152"/>
    <cellStyle name="Calculation 2 2 12 2 2 2" xfId="153"/>
    <cellStyle name="Calculation 2 2 12 2 3" xfId="154"/>
    <cellStyle name="Calculation 2 2 12 3" xfId="155"/>
    <cellStyle name="Calculation 2 2 12 3 2" xfId="156"/>
    <cellStyle name="Calculation 2 2 12 4" xfId="157"/>
    <cellStyle name="Calculation 2 2 13" xfId="158"/>
    <cellStyle name="Calculation 2 2 13 2" xfId="159"/>
    <cellStyle name="Calculation 2 2 13 2 2" xfId="160"/>
    <cellStyle name="Calculation 2 2 13 2 2 2" xfId="161"/>
    <cellStyle name="Calculation 2 2 13 2 3" xfId="162"/>
    <cellStyle name="Calculation 2 2 13 3" xfId="163"/>
    <cellStyle name="Calculation 2 2 13 3 2" xfId="164"/>
    <cellStyle name="Calculation 2 2 13 4" xfId="165"/>
    <cellStyle name="Calculation 2 2 14" xfId="166"/>
    <cellStyle name="Calculation 2 2 14 2" xfId="167"/>
    <cellStyle name="Calculation 2 2 14 2 2" xfId="168"/>
    <cellStyle name="Calculation 2 2 14 2 2 2" xfId="169"/>
    <cellStyle name="Calculation 2 2 14 2 3" xfId="170"/>
    <cellStyle name="Calculation 2 2 14 3" xfId="171"/>
    <cellStyle name="Calculation 2 2 14 3 2" xfId="172"/>
    <cellStyle name="Calculation 2 2 14 4" xfId="173"/>
    <cellStyle name="Calculation 2 2 15" xfId="174"/>
    <cellStyle name="Calculation 2 2 15 2" xfId="175"/>
    <cellStyle name="Calculation 2 2 15 2 2" xfId="176"/>
    <cellStyle name="Calculation 2 2 15 2 2 2" xfId="177"/>
    <cellStyle name="Calculation 2 2 15 2 3" xfId="178"/>
    <cellStyle name="Calculation 2 2 15 3" xfId="179"/>
    <cellStyle name="Calculation 2 2 15 3 2" xfId="180"/>
    <cellStyle name="Calculation 2 2 15 4" xfId="181"/>
    <cellStyle name="Calculation 2 2 16" xfId="182"/>
    <cellStyle name="Calculation 2 2 16 2" xfId="183"/>
    <cellStyle name="Calculation 2 2 16 2 2" xfId="184"/>
    <cellStyle name="Calculation 2 2 16 2 2 2" xfId="185"/>
    <cellStyle name="Calculation 2 2 16 2 3" xfId="186"/>
    <cellStyle name="Calculation 2 2 16 3" xfId="187"/>
    <cellStyle name="Calculation 2 2 16 3 2" xfId="188"/>
    <cellStyle name="Calculation 2 2 16 4" xfId="189"/>
    <cellStyle name="Calculation 2 2 17" xfId="190"/>
    <cellStyle name="Calculation 2 2 17 2" xfId="191"/>
    <cellStyle name="Calculation 2 2 17 2 2" xfId="192"/>
    <cellStyle name="Calculation 2 2 17 2 2 2" xfId="193"/>
    <cellStyle name="Calculation 2 2 17 2 3" xfId="194"/>
    <cellStyle name="Calculation 2 2 17 3" xfId="195"/>
    <cellStyle name="Calculation 2 2 17 3 2" xfId="196"/>
    <cellStyle name="Calculation 2 2 17 4" xfId="197"/>
    <cellStyle name="Calculation 2 2 18" xfId="198"/>
    <cellStyle name="Calculation 2 2 18 2" xfId="199"/>
    <cellStyle name="Calculation 2 2 18 2 2" xfId="200"/>
    <cellStyle name="Calculation 2 2 18 3" xfId="201"/>
    <cellStyle name="Calculation 2 2 19" xfId="202"/>
    <cellStyle name="Calculation 2 2 19 2" xfId="203"/>
    <cellStyle name="Calculation 2 2 2" xfId="204"/>
    <cellStyle name="Calculation 2 2 2 2" xfId="205"/>
    <cellStyle name="Calculation 2 2 2 2 2" xfId="206"/>
    <cellStyle name="Calculation 2 2 2 2 2 2" xfId="207"/>
    <cellStyle name="Calculation 2 2 2 2 3" xfId="208"/>
    <cellStyle name="Calculation 2 2 2 3" xfId="209"/>
    <cellStyle name="Calculation 2 2 2 3 2" xfId="210"/>
    <cellStyle name="Calculation 2 2 2 4" xfId="211"/>
    <cellStyle name="Calculation 2 2 20" xfId="212"/>
    <cellStyle name="Calculation 2 2 3" xfId="213"/>
    <cellStyle name="Calculation 2 2 3 2" xfId="214"/>
    <cellStyle name="Calculation 2 2 3 2 2" xfId="215"/>
    <cellStyle name="Calculation 2 2 3 2 2 2" xfId="216"/>
    <cellStyle name="Calculation 2 2 3 2 3" xfId="217"/>
    <cellStyle name="Calculation 2 2 3 3" xfId="218"/>
    <cellStyle name="Calculation 2 2 3 3 2" xfId="219"/>
    <cellStyle name="Calculation 2 2 3 4" xfId="220"/>
    <cellStyle name="Calculation 2 2 4" xfId="221"/>
    <cellStyle name="Calculation 2 2 4 2" xfId="222"/>
    <cellStyle name="Calculation 2 2 4 2 2" xfId="223"/>
    <cellStyle name="Calculation 2 2 4 2 2 2" xfId="224"/>
    <cellStyle name="Calculation 2 2 4 2 3" xfId="225"/>
    <cellStyle name="Calculation 2 2 4 3" xfId="226"/>
    <cellStyle name="Calculation 2 2 4 3 2" xfId="227"/>
    <cellStyle name="Calculation 2 2 4 4" xfId="228"/>
    <cellStyle name="Calculation 2 2 5" xfId="229"/>
    <cellStyle name="Calculation 2 2 5 2" xfId="230"/>
    <cellStyle name="Calculation 2 2 5 2 2" xfId="231"/>
    <cellStyle name="Calculation 2 2 5 2 2 2" xfId="232"/>
    <cellStyle name="Calculation 2 2 5 2 3" xfId="233"/>
    <cellStyle name="Calculation 2 2 5 3" xfId="234"/>
    <cellStyle name="Calculation 2 2 5 3 2" xfId="235"/>
    <cellStyle name="Calculation 2 2 5 4" xfId="236"/>
    <cellStyle name="Calculation 2 2 6" xfId="237"/>
    <cellStyle name="Calculation 2 2 6 2" xfId="238"/>
    <cellStyle name="Calculation 2 2 6 2 2" xfId="239"/>
    <cellStyle name="Calculation 2 2 6 2 2 2" xfId="240"/>
    <cellStyle name="Calculation 2 2 6 2 3" xfId="241"/>
    <cellStyle name="Calculation 2 2 6 3" xfId="242"/>
    <cellStyle name="Calculation 2 2 6 3 2" xfId="243"/>
    <cellStyle name="Calculation 2 2 6 4" xfId="244"/>
    <cellStyle name="Calculation 2 2 7" xfId="245"/>
    <cellStyle name="Calculation 2 2 7 2" xfId="246"/>
    <cellStyle name="Calculation 2 2 7 2 2" xfId="247"/>
    <cellStyle name="Calculation 2 2 7 2 2 2" xfId="248"/>
    <cellStyle name="Calculation 2 2 7 2 3" xfId="249"/>
    <cellStyle name="Calculation 2 2 7 3" xfId="250"/>
    <cellStyle name="Calculation 2 2 7 3 2" xfId="251"/>
    <cellStyle name="Calculation 2 2 7 4" xfId="252"/>
    <cellStyle name="Calculation 2 2 8" xfId="253"/>
    <cellStyle name="Calculation 2 2 8 2" xfId="254"/>
    <cellStyle name="Calculation 2 2 8 2 2" xfId="255"/>
    <cellStyle name="Calculation 2 2 8 2 2 2" xfId="256"/>
    <cellStyle name="Calculation 2 2 8 2 3" xfId="257"/>
    <cellStyle name="Calculation 2 2 8 3" xfId="258"/>
    <cellStyle name="Calculation 2 2 8 3 2" xfId="259"/>
    <cellStyle name="Calculation 2 2 8 4" xfId="260"/>
    <cellStyle name="Calculation 2 2 9" xfId="261"/>
    <cellStyle name="Calculation 2 2 9 2" xfId="262"/>
    <cellStyle name="Calculation 2 2 9 2 2" xfId="263"/>
    <cellStyle name="Calculation 2 2 9 2 2 2" xfId="264"/>
    <cellStyle name="Calculation 2 2 9 2 3" xfId="265"/>
    <cellStyle name="Calculation 2 2 9 3" xfId="266"/>
    <cellStyle name="Calculation 2 2 9 3 2" xfId="267"/>
    <cellStyle name="Calculation 2 2 9 4" xfId="268"/>
    <cellStyle name="Calculation 2 3" xfId="269"/>
    <cellStyle name="Calculation 2 3 10" xfId="270"/>
    <cellStyle name="Calculation 2 3 10 2" xfId="271"/>
    <cellStyle name="Calculation 2 3 10 2 2" xfId="272"/>
    <cellStyle name="Calculation 2 3 10 2 2 2" xfId="273"/>
    <cellStyle name="Calculation 2 3 10 2 3" xfId="274"/>
    <cellStyle name="Calculation 2 3 10 3" xfId="275"/>
    <cellStyle name="Calculation 2 3 10 3 2" xfId="276"/>
    <cellStyle name="Calculation 2 3 10 4" xfId="277"/>
    <cellStyle name="Calculation 2 3 11" xfId="278"/>
    <cellStyle name="Calculation 2 3 11 2" xfId="279"/>
    <cellStyle name="Calculation 2 3 11 2 2" xfId="280"/>
    <cellStyle name="Calculation 2 3 11 2 2 2" xfId="281"/>
    <cellStyle name="Calculation 2 3 11 2 3" xfId="282"/>
    <cellStyle name="Calculation 2 3 11 3" xfId="283"/>
    <cellStyle name="Calculation 2 3 11 3 2" xfId="284"/>
    <cellStyle name="Calculation 2 3 11 4" xfId="285"/>
    <cellStyle name="Calculation 2 3 12" xfId="286"/>
    <cellStyle name="Calculation 2 3 12 2" xfId="287"/>
    <cellStyle name="Calculation 2 3 12 2 2" xfId="288"/>
    <cellStyle name="Calculation 2 3 12 2 2 2" xfId="289"/>
    <cellStyle name="Calculation 2 3 12 2 3" xfId="290"/>
    <cellStyle name="Calculation 2 3 12 3" xfId="291"/>
    <cellStyle name="Calculation 2 3 12 3 2" xfId="292"/>
    <cellStyle name="Calculation 2 3 12 4" xfId="293"/>
    <cellStyle name="Calculation 2 3 13" xfId="294"/>
    <cellStyle name="Calculation 2 3 13 2" xfId="295"/>
    <cellStyle name="Calculation 2 3 13 2 2" xfId="296"/>
    <cellStyle name="Calculation 2 3 13 2 2 2" xfId="297"/>
    <cellStyle name="Calculation 2 3 13 2 3" xfId="298"/>
    <cellStyle name="Calculation 2 3 13 3" xfId="299"/>
    <cellStyle name="Calculation 2 3 13 3 2" xfId="300"/>
    <cellStyle name="Calculation 2 3 13 4" xfId="301"/>
    <cellStyle name="Calculation 2 3 14" xfId="302"/>
    <cellStyle name="Calculation 2 3 14 2" xfId="303"/>
    <cellStyle name="Calculation 2 3 14 2 2" xfId="304"/>
    <cellStyle name="Calculation 2 3 14 2 2 2" xfId="305"/>
    <cellStyle name="Calculation 2 3 14 2 3" xfId="306"/>
    <cellStyle name="Calculation 2 3 14 3" xfId="307"/>
    <cellStyle name="Calculation 2 3 14 3 2" xfId="308"/>
    <cellStyle name="Calculation 2 3 14 4" xfId="309"/>
    <cellStyle name="Calculation 2 3 15" xfId="310"/>
    <cellStyle name="Calculation 2 3 15 2" xfId="311"/>
    <cellStyle name="Calculation 2 3 15 2 2" xfId="312"/>
    <cellStyle name="Calculation 2 3 15 2 2 2" xfId="313"/>
    <cellStyle name="Calculation 2 3 15 2 3" xfId="314"/>
    <cellStyle name="Calculation 2 3 15 3" xfId="315"/>
    <cellStyle name="Calculation 2 3 15 3 2" xfId="316"/>
    <cellStyle name="Calculation 2 3 15 4" xfId="317"/>
    <cellStyle name="Calculation 2 3 16" xfId="318"/>
    <cellStyle name="Calculation 2 3 16 2" xfId="319"/>
    <cellStyle name="Calculation 2 3 16 2 2" xfId="320"/>
    <cellStyle name="Calculation 2 3 16 2 2 2" xfId="321"/>
    <cellStyle name="Calculation 2 3 16 2 3" xfId="322"/>
    <cellStyle name="Calculation 2 3 16 3" xfId="323"/>
    <cellStyle name="Calculation 2 3 16 3 2" xfId="324"/>
    <cellStyle name="Calculation 2 3 16 4" xfId="325"/>
    <cellStyle name="Calculation 2 3 17" xfId="326"/>
    <cellStyle name="Calculation 2 3 17 2" xfId="327"/>
    <cellStyle name="Calculation 2 3 17 2 2" xfId="328"/>
    <cellStyle name="Calculation 2 3 17 2 2 2" xfId="329"/>
    <cellStyle name="Calculation 2 3 17 2 3" xfId="330"/>
    <cellStyle name="Calculation 2 3 17 3" xfId="331"/>
    <cellStyle name="Calculation 2 3 17 3 2" xfId="332"/>
    <cellStyle name="Calculation 2 3 17 4" xfId="333"/>
    <cellStyle name="Calculation 2 3 18" xfId="334"/>
    <cellStyle name="Calculation 2 3 18 2" xfId="335"/>
    <cellStyle name="Calculation 2 3 18 2 2" xfId="336"/>
    <cellStyle name="Calculation 2 3 18 3" xfId="337"/>
    <cellStyle name="Calculation 2 3 19" xfId="338"/>
    <cellStyle name="Calculation 2 3 19 2" xfId="339"/>
    <cellStyle name="Calculation 2 3 2" xfId="340"/>
    <cellStyle name="Calculation 2 3 2 2" xfId="341"/>
    <cellStyle name="Calculation 2 3 2 2 2" xfId="342"/>
    <cellStyle name="Calculation 2 3 2 2 2 2" xfId="343"/>
    <cellStyle name="Calculation 2 3 2 2 3" xfId="344"/>
    <cellStyle name="Calculation 2 3 2 3" xfId="345"/>
    <cellStyle name="Calculation 2 3 2 3 2" xfId="346"/>
    <cellStyle name="Calculation 2 3 2 4" xfId="347"/>
    <cellStyle name="Calculation 2 3 20" xfId="348"/>
    <cellStyle name="Calculation 2 3 3" xfId="349"/>
    <cellStyle name="Calculation 2 3 3 2" xfId="350"/>
    <cellStyle name="Calculation 2 3 3 2 2" xfId="351"/>
    <cellStyle name="Calculation 2 3 3 2 2 2" xfId="352"/>
    <cellStyle name="Calculation 2 3 3 2 3" xfId="353"/>
    <cellStyle name="Calculation 2 3 3 3" xfId="354"/>
    <cellStyle name="Calculation 2 3 3 3 2" xfId="355"/>
    <cellStyle name="Calculation 2 3 3 4" xfId="356"/>
    <cellStyle name="Calculation 2 3 4" xfId="357"/>
    <cellStyle name="Calculation 2 3 4 2" xfId="358"/>
    <cellStyle name="Calculation 2 3 4 2 2" xfId="359"/>
    <cellStyle name="Calculation 2 3 4 2 2 2" xfId="360"/>
    <cellStyle name="Calculation 2 3 4 2 3" xfId="361"/>
    <cellStyle name="Calculation 2 3 4 3" xfId="362"/>
    <cellStyle name="Calculation 2 3 4 3 2" xfId="363"/>
    <cellStyle name="Calculation 2 3 4 4" xfId="364"/>
    <cellStyle name="Calculation 2 3 5" xfId="365"/>
    <cellStyle name="Calculation 2 3 5 2" xfId="366"/>
    <cellStyle name="Calculation 2 3 5 2 2" xfId="367"/>
    <cellStyle name="Calculation 2 3 5 2 2 2" xfId="368"/>
    <cellStyle name="Calculation 2 3 5 2 3" xfId="369"/>
    <cellStyle name="Calculation 2 3 5 3" xfId="370"/>
    <cellStyle name="Calculation 2 3 5 3 2" xfId="371"/>
    <cellStyle name="Calculation 2 3 5 4" xfId="372"/>
    <cellStyle name="Calculation 2 3 6" xfId="373"/>
    <cellStyle name="Calculation 2 3 6 2" xfId="374"/>
    <cellStyle name="Calculation 2 3 6 2 2" xfId="375"/>
    <cellStyle name="Calculation 2 3 6 2 2 2" xfId="376"/>
    <cellStyle name="Calculation 2 3 6 2 3" xfId="377"/>
    <cellStyle name="Calculation 2 3 6 3" xfId="378"/>
    <cellStyle name="Calculation 2 3 6 3 2" xfId="379"/>
    <cellStyle name="Calculation 2 3 6 4" xfId="380"/>
    <cellStyle name="Calculation 2 3 7" xfId="381"/>
    <cellStyle name="Calculation 2 3 7 2" xfId="382"/>
    <cellStyle name="Calculation 2 3 7 2 2" xfId="383"/>
    <cellStyle name="Calculation 2 3 7 2 2 2" xfId="384"/>
    <cellStyle name="Calculation 2 3 7 2 3" xfId="385"/>
    <cellStyle name="Calculation 2 3 7 3" xfId="386"/>
    <cellStyle name="Calculation 2 3 7 3 2" xfId="387"/>
    <cellStyle name="Calculation 2 3 7 4" xfId="388"/>
    <cellStyle name="Calculation 2 3 8" xfId="389"/>
    <cellStyle name="Calculation 2 3 8 2" xfId="390"/>
    <cellStyle name="Calculation 2 3 8 2 2" xfId="391"/>
    <cellStyle name="Calculation 2 3 8 2 2 2" xfId="392"/>
    <cellStyle name="Calculation 2 3 8 2 3" xfId="393"/>
    <cellStyle name="Calculation 2 3 8 3" xfId="394"/>
    <cellStyle name="Calculation 2 3 8 3 2" xfId="395"/>
    <cellStyle name="Calculation 2 3 8 4" xfId="396"/>
    <cellStyle name="Calculation 2 3 9" xfId="397"/>
    <cellStyle name="Calculation 2 3 9 2" xfId="398"/>
    <cellStyle name="Calculation 2 3 9 2 2" xfId="399"/>
    <cellStyle name="Calculation 2 3 9 2 2 2" xfId="400"/>
    <cellStyle name="Calculation 2 3 9 2 3" xfId="401"/>
    <cellStyle name="Calculation 2 3 9 3" xfId="402"/>
    <cellStyle name="Calculation 2 3 9 3 2" xfId="403"/>
    <cellStyle name="Calculation 2 3 9 4" xfId="404"/>
    <cellStyle name="Calculation 2 4" xfId="405"/>
    <cellStyle name="Calculation 2 4 2" xfId="406"/>
    <cellStyle name="Calculation 2 4 2 2" xfId="407"/>
    <cellStyle name="Calculation 2 4 3" xfId="408"/>
    <cellStyle name="Calculation 2 5" xfId="409"/>
    <cellStyle name="Calculation 2 5 2" xfId="410"/>
    <cellStyle name="Calculation 2 6" xfId="411"/>
    <cellStyle name="Calculation 3" xfId="412"/>
    <cellStyle name="Calculation 3 10" xfId="413"/>
    <cellStyle name="Calculation 3 10 2" xfId="414"/>
    <cellStyle name="Calculation 3 10 2 2" xfId="415"/>
    <cellStyle name="Calculation 3 10 2 2 2" xfId="416"/>
    <cellStyle name="Calculation 3 10 2 3" xfId="417"/>
    <cellStyle name="Calculation 3 10 3" xfId="418"/>
    <cellStyle name="Calculation 3 10 3 2" xfId="419"/>
    <cellStyle name="Calculation 3 10 4" xfId="420"/>
    <cellStyle name="Calculation 3 11" xfId="421"/>
    <cellStyle name="Calculation 3 11 2" xfId="422"/>
    <cellStyle name="Calculation 3 11 2 2" xfId="423"/>
    <cellStyle name="Calculation 3 11 2 2 2" xfId="424"/>
    <cellStyle name="Calculation 3 11 2 3" xfId="425"/>
    <cellStyle name="Calculation 3 11 3" xfId="426"/>
    <cellStyle name="Calculation 3 11 3 2" xfId="427"/>
    <cellStyle name="Calculation 3 11 4" xfId="428"/>
    <cellStyle name="Calculation 3 12" xfId="429"/>
    <cellStyle name="Calculation 3 12 2" xfId="430"/>
    <cellStyle name="Calculation 3 12 2 2" xfId="431"/>
    <cellStyle name="Calculation 3 12 2 2 2" xfId="432"/>
    <cellStyle name="Calculation 3 12 2 3" xfId="433"/>
    <cellStyle name="Calculation 3 12 3" xfId="434"/>
    <cellStyle name="Calculation 3 12 3 2" xfId="435"/>
    <cellStyle name="Calculation 3 12 4" xfId="436"/>
    <cellStyle name="Calculation 3 13" xfId="437"/>
    <cellStyle name="Calculation 3 13 2" xfId="438"/>
    <cellStyle name="Calculation 3 13 2 2" xfId="439"/>
    <cellStyle name="Calculation 3 13 2 2 2" xfId="440"/>
    <cellStyle name="Calculation 3 13 2 3" xfId="441"/>
    <cellStyle name="Calculation 3 13 3" xfId="442"/>
    <cellStyle name="Calculation 3 13 3 2" xfId="443"/>
    <cellStyle name="Calculation 3 13 4" xfId="444"/>
    <cellStyle name="Calculation 3 14" xfId="445"/>
    <cellStyle name="Calculation 3 14 2" xfId="446"/>
    <cellStyle name="Calculation 3 14 2 2" xfId="447"/>
    <cellStyle name="Calculation 3 14 2 2 2" xfId="448"/>
    <cellStyle name="Calculation 3 14 2 3" xfId="449"/>
    <cellStyle name="Calculation 3 14 3" xfId="450"/>
    <cellStyle name="Calculation 3 14 3 2" xfId="451"/>
    <cellStyle name="Calculation 3 14 4" xfId="452"/>
    <cellStyle name="Calculation 3 15" xfId="453"/>
    <cellStyle name="Calculation 3 15 2" xfId="454"/>
    <cellStyle name="Calculation 3 15 2 2" xfId="455"/>
    <cellStyle name="Calculation 3 15 2 2 2" xfId="456"/>
    <cellStyle name="Calculation 3 15 2 3" xfId="457"/>
    <cellStyle name="Calculation 3 15 3" xfId="458"/>
    <cellStyle name="Calculation 3 15 3 2" xfId="459"/>
    <cellStyle name="Calculation 3 15 4" xfId="460"/>
    <cellStyle name="Calculation 3 16" xfId="461"/>
    <cellStyle name="Calculation 3 16 2" xfId="462"/>
    <cellStyle name="Calculation 3 16 2 2" xfId="463"/>
    <cellStyle name="Calculation 3 16 2 2 2" xfId="464"/>
    <cellStyle name="Calculation 3 16 2 3" xfId="465"/>
    <cellStyle name="Calculation 3 16 3" xfId="466"/>
    <cellStyle name="Calculation 3 16 3 2" xfId="467"/>
    <cellStyle name="Calculation 3 16 4" xfId="468"/>
    <cellStyle name="Calculation 3 17" xfId="469"/>
    <cellStyle name="Calculation 3 17 2" xfId="470"/>
    <cellStyle name="Calculation 3 17 2 2" xfId="471"/>
    <cellStyle name="Calculation 3 17 2 2 2" xfId="472"/>
    <cellStyle name="Calculation 3 17 2 3" xfId="473"/>
    <cellStyle name="Calculation 3 17 3" xfId="474"/>
    <cellStyle name="Calculation 3 17 3 2" xfId="475"/>
    <cellStyle name="Calculation 3 17 4" xfId="476"/>
    <cellStyle name="Calculation 3 18" xfId="477"/>
    <cellStyle name="Calculation 3 18 2" xfId="478"/>
    <cellStyle name="Calculation 3 18 2 2" xfId="479"/>
    <cellStyle name="Calculation 3 18 3" xfId="480"/>
    <cellStyle name="Calculation 3 19" xfId="481"/>
    <cellStyle name="Calculation 3 19 2" xfId="482"/>
    <cellStyle name="Calculation 3 2" xfId="483"/>
    <cellStyle name="Calculation 3 2 2" xfId="484"/>
    <cellStyle name="Calculation 3 2 2 2" xfId="485"/>
    <cellStyle name="Calculation 3 2 2 2 2" xfId="486"/>
    <cellStyle name="Calculation 3 2 2 3" xfId="487"/>
    <cellStyle name="Calculation 3 2 3" xfId="488"/>
    <cellStyle name="Calculation 3 2 3 2" xfId="489"/>
    <cellStyle name="Calculation 3 2 4" xfId="490"/>
    <cellStyle name="Calculation 3 20" xfId="491"/>
    <cellStyle name="Calculation 3 3" xfId="492"/>
    <cellStyle name="Calculation 3 3 2" xfId="493"/>
    <cellStyle name="Calculation 3 3 2 2" xfId="494"/>
    <cellStyle name="Calculation 3 3 2 2 2" xfId="495"/>
    <cellStyle name="Calculation 3 3 2 3" xfId="496"/>
    <cellStyle name="Calculation 3 3 3" xfId="497"/>
    <cellStyle name="Calculation 3 3 3 2" xfId="498"/>
    <cellStyle name="Calculation 3 3 4" xfId="499"/>
    <cellStyle name="Calculation 3 4" xfId="500"/>
    <cellStyle name="Calculation 3 4 2" xfId="501"/>
    <cellStyle name="Calculation 3 4 2 2" xfId="502"/>
    <cellStyle name="Calculation 3 4 2 2 2" xfId="503"/>
    <cellStyle name="Calculation 3 4 2 3" xfId="504"/>
    <cellStyle name="Calculation 3 4 3" xfId="505"/>
    <cellStyle name="Calculation 3 4 3 2" xfId="506"/>
    <cellStyle name="Calculation 3 4 4" xfId="507"/>
    <cellStyle name="Calculation 3 5" xfId="508"/>
    <cellStyle name="Calculation 3 5 2" xfId="509"/>
    <cellStyle name="Calculation 3 5 2 2" xfId="510"/>
    <cellStyle name="Calculation 3 5 2 2 2" xfId="511"/>
    <cellStyle name="Calculation 3 5 2 3" xfId="512"/>
    <cellStyle name="Calculation 3 5 3" xfId="513"/>
    <cellStyle name="Calculation 3 5 3 2" xfId="514"/>
    <cellStyle name="Calculation 3 5 4" xfId="515"/>
    <cellStyle name="Calculation 3 6" xfId="516"/>
    <cellStyle name="Calculation 3 6 2" xfId="517"/>
    <cellStyle name="Calculation 3 6 2 2" xfId="518"/>
    <cellStyle name="Calculation 3 6 2 2 2" xfId="519"/>
    <cellStyle name="Calculation 3 6 2 3" xfId="520"/>
    <cellStyle name="Calculation 3 6 3" xfId="521"/>
    <cellStyle name="Calculation 3 6 3 2" xfId="522"/>
    <cellStyle name="Calculation 3 6 4" xfId="523"/>
    <cellStyle name="Calculation 3 7" xfId="524"/>
    <cellStyle name="Calculation 3 7 2" xfId="525"/>
    <cellStyle name="Calculation 3 7 2 2" xfId="526"/>
    <cellStyle name="Calculation 3 7 2 2 2" xfId="527"/>
    <cellStyle name="Calculation 3 7 2 3" xfId="528"/>
    <cellStyle name="Calculation 3 7 3" xfId="529"/>
    <cellStyle name="Calculation 3 7 3 2" xfId="530"/>
    <cellStyle name="Calculation 3 7 4" xfId="531"/>
    <cellStyle name="Calculation 3 8" xfId="532"/>
    <cellStyle name="Calculation 3 8 2" xfId="533"/>
    <cellStyle name="Calculation 3 8 2 2" xfId="534"/>
    <cellStyle name="Calculation 3 8 2 2 2" xfId="535"/>
    <cellStyle name="Calculation 3 8 2 3" xfId="536"/>
    <cellStyle name="Calculation 3 8 3" xfId="537"/>
    <cellStyle name="Calculation 3 8 3 2" xfId="538"/>
    <cellStyle name="Calculation 3 8 4" xfId="539"/>
    <cellStyle name="Calculation 3 9" xfId="540"/>
    <cellStyle name="Calculation 3 9 2" xfId="541"/>
    <cellStyle name="Calculation 3 9 2 2" xfId="542"/>
    <cellStyle name="Calculation 3 9 2 2 2" xfId="543"/>
    <cellStyle name="Calculation 3 9 2 3" xfId="544"/>
    <cellStyle name="Calculation 3 9 3" xfId="545"/>
    <cellStyle name="Calculation 3 9 3 2" xfId="546"/>
    <cellStyle name="Calculation 3 9 4" xfId="547"/>
    <cellStyle name="Calculation 4" xfId="548"/>
    <cellStyle name="Calculation 4 10" xfId="549"/>
    <cellStyle name="Calculation 4 10 2" xfId="550"/>
    <cellStyle name="Calculation 4 10 2 2" xfId="551"/>
    <cellStyle name="Calculation 4 10 2 2 2" xfId="552"/>
    <cellStyle name="Calculation 4 10 2 3" xfId="553"/>
    <cellStyle name="Calculation 4 10 3" xfId="554"/>
    <cellStyle name="Calculation 4 10 3 2" xfId="555"/>
    <cellStyle name="Calculation 4 10 4" xfId="556"/>
    <cellStyle name="Calculation 4 11" xfId="557"/>
    <cellStyle name="Calculation 4 11 2" xfId="558"/>
    <cellStyle name="Calculation 4 11 2 2" xfId="559"/>
    <cellStyle name="Calculation 4 11 2 2 2" xfId="560"/>
    <cellStyle name="Calculation 4 11 2 3" xfId="561"/>
    <cellStyle name="Calculation 4 11 3" xfId="562"/>
    <cellStyle name="Calculation 4 11 3 2" xfId="563"/>
    <cellStyle name="Calculation 4 11 4" xfId="564"/>
    <cellStyle name="Calculation 4 12" xfId="565"/>
    <cellStyle name="Calculation 4 12 2" xfId="566"/>
    <cellStyle name="Calculation 4 12 2 2" xfId="567"/>
    <cellStyle name="Calculation 4 12 2 2 2" xfId="568"/>
    <cellStyle name="Calculation 4 12 2 3" xfId="569"/>
    <cellStyle name="Calculation 4 12 3" xfId="570"/>
    <cellStyle name="Calculation 4 12 3 2" xfId="571"/>
    <cellStyle name="Calculation 4 12 4" xfId="572"/>
    <cellStyle name="Calculation 4 13" xfId="573"/>
    <cellStyle name="Calculation 4 13 2" xfId="574"/>
    <cellStyle name="Calculation 4 13 2 2" xfId="575"/>
    <cellStyle name="Calculation 4 13 2 2 2" xfId="576"/>
    <cellStyle name="Calculation 4 13 2 3" xfId="577"/>
    <cellStyle name="Calculation 4 13 3" xfId="578"/>
    <cellStyle name="Calculation 4 13 3 2" xfId="579"/>
    <cellStyle name="Calculation 4 13 4" xfId="580"/>
    <cellStyle name="Calculation 4 14" xfId="581"/>
    <cellStyle name="Calculation 4 14 2" xfId="582"/>
    <cellStyle name="Calculation 4 14 2 2" xfId="583"/>
    <cellStyle name="Calculation 4 14 2 2 2" xfId="584"/>
    <cellStyle name="Calculation 4 14 2 3" xfId="585"/>
    <cellStyle name="Calculation 4 14 3" xfId="586"/>
    <cellStyle name="Calculation 4 14 3 2" xfId="587"/>
    <cellStyle name="Calculation 4 14 4" xfId="588"/>
    <cellStyle name="Calculation 4 15" xfId="589"/>
    <cellStyle name="Calculation 4 15 2" xfId="590"/>
    <cellStyle name="Calculation 4 15 2 2" xfId="591"/>
    <cellStyle name="Calculation 4 15 2 2 2" xfId="592"/>
    <cellStyle name="Calculation 4 15 2 3" xfId="593"/>
    <cellStyle name="Calculation 4 15 3" xfId="594"/>
    <cellStyle name="Calculation 4 15 3 2" xfId="595"/>
    <cellStyle name="Calculation 4 15 4" xfId="596"/>
    <cellStyle name="Calculation 4 16" xfId="597"/>
    <cellStyle name="Calculation 4 16 2" xfId="598"/>
    <cellStyle name="Calculation 4 16 2 2" xfId="599"/>
    <cellStyle name="Calculation 4 16 2 2 2" xfId="600"/>
    <cellStyle name="Calculation 4 16 2 3" xfId="601"/>
    <cellStyle name="Calculation 4 16 3" xfId="602"/>
    <cellStyle name="Calculation 4 16 3 2" xfId="603"/>
    <cellStyle name="Calculation 4 16 4" xfId="604"/>
    <cellStyle name="Calculation 4 17" xfId="605"/>
    <cellStyle name="Calculation 4 17 2" xfId="606"/>
    <cellStyle name="Calculation 4 17 2 2" xfId="607"/>
    <cellStyle name="Calculation 4 17 2 2 2" xfId="608"/>
    <cellStyle name="Calculation 4 17 2 3" xfId="609"/>
    <cellStyle name="Calculation 4 17 3" xfId="610"/>
    <cellStyle name="Calculation 4 17 3 2" xfId="611"/>
    <cellStyle name="Calculation 4 17 4" xfId="612"/>
    <cellStyle name="Calculation 4 18" xfId="613"/>
    <cellStyle name="Calculation 4 18 2" xfId="614"/>
    <cellStyle name="Calculation 4 18 2 2" xfId="615"/>
    <cellStyle name="Calculation 4 18 3" xfId="616"/>
    <cellStyle name="Calculation 4 19" xfId="617"/>
    <cellStyle name="Calculation 4 19 2" xfId="618"/>
    <cellStyle name="Calculation 4 2" xfId="619"/>
    <cellStyle name="Calculation 4 2 2" xfId="620"/>
    <cellStyle name="Calculation 4 2 2 2" xfId="621"/>
    <cellStyle name="Calculation 4 2 2 2 2" xfId="622"/>
    <cellStyle name="Calculation 4 2 2 3" xfId="623"/>
    <cellStyle name="Calculation 4 2 3" xfId="624"/>
    <cellStyle name="Calculation 4 2 3 2" xfId="625"/>
    <cellStyle name="Calculation 4 2 4" xfId="626"/>
    <cellStyle name="Calculation 4 20" xfId="627"/>
    <cellStyle name="Calculation 4 3" xfId="628"/>
    <cellStyle name="Calculation 4 3 2" xfId="629"/>
    <cellStyle name="Calculation 4 3 2 2" xfId="630"/>
    <cellStyle name="Calculation 4 3 2 2 2" xfId="631"/>
    <cellStyle name="Calculation 4 3 2 3" xfId="632"/>
    <cellStyle name="Calculation 4 3 3" xfId="633"/>
    <cellStyle name="Calculation 4 3 3 2" xfId="634"/>
    <cellStyle name="Calculation 4 3 4" xfId="635"/>
    <cellStyle name="Calculation 4 4" xfId="636"/>
    <cellStyle name="Calculation 4 4 2" xfId="637"/>
    <cellStyle name="Calculation 4 4 2 2" xfId="638"/>
    <cellStyle name="Calculation 4 4 2 2 2" xfId="639"/>
    <cellStyle name="Calculation 4 4 2 3" xfId="640"/>
    <cellStyle name="Calculation 4 4 3" xfId="641"/>
    <cellStyle name="Calculation 4 4 3 2" xfId="642"/>
    <cellStyle name="Calculation 4 4 4" xfId="643"/>
    <cellStyle name="Calculation 4 5" xfId="644"/>
    <cellStyle name="Calculation 4 5 2" xfId="645"/>
    <cellStyle name="Calculation 4 5 2 2" xfId="646"/>
    <cellStyle name="Calculation 4 5 2 2 2" xfId="647"/>
    <cellStyle name="Calculation 4 5 2 3" xfId="648"/>
    <cellStyle name="Calculation 4 5 3" xfId="649"/>
    <cellStyle name="Calculation 4 5 3 2" xfId="650"/>
    <cellStyle name="Calculation 4 5 4" xfId="651"/>
    <cellStyle name="Calculation 4 6" xfId="652"/>
    <cellStyle name="Calculation 4 6 2" xfId="653"/>
    <cellStyle name="Calculation 4 6 2 2" xfId="654"/>
    <cellStyle name="Calculation 4 6 2 2 2" xfId="655"/>
    <cellStyle name="Calculation 4 6 2 3" xfId="656"/>
    <cellStyle name="Calculation 4 6 3" xfId="657"/>
    <cellStyle name="Calculation 4 6 3 2" xfId="658"/>
    <cellStyle name="Calculation 4 6 4" xfId="659"/>
    <cellStyle name="Calculation 4 7" xfId="660"/>
    <cellStyle name="Calculation 4 7 2" xfId="661"/>
    <cellStyle name="Calculation 4 7 2 2" xfId="662"/>
    <cellStyle name="Calculation 4 7 2 2 2" xfId="663"/>
    <cellStyle name="Calculation 4 7 2 3" xfId="664"/>
    <cellStyle name="Calculation 4 7 3" xfId="665"/>
    <cellStyle name="Calculation 4 7 3 2" xfId="666"/>
    <cellStyle name="Calculation 4 7 4" xfId="667"/>
    <cellStyle name="Calculation 4 8" xfId="668"/>
    <cellStyle name="Calculation 4 8 2" xfId="669"/>
    <cellStyle name="Calculation 4 8 2 2" xfId="670"/>
    <cellStyle name="Calculation 4 8 2 2 2" xfId="671"/>
    <cellStyle name="Calculation 4 8 2 3" xfId="672"/>
    <cellStyle name="Calculation 4 8 3" xfId="673"/>
    <cellStyle name="Calculation 4 8 3 2" xfId="674"/>
    <cellStyle name="Calculation 4 8 4" xfId="675"/>
    <cellStyle name="Calculation 4 9" xfId="676"/>
    <cellStyle name="Calculation 4 9 2" xfId="677"/>
    <cellStyle name="Calculation 4 9 2 2" xfId="678"/>
    <cellStyle name="Calculation 4 9 2 2 2" xfId="679"/>
    <cellStyle name="Calculation 4 9 2 3" xfId="680"/>
    <cellStyle name="Calculation 4 9 3" xfId="681"/>
    <cellStyle name="Calculation 4 9 3 2" xfId="682"/>
    <cellStyle name="Calculation 4 9 4" xfId="683"/>
    <cellStyle name="Calculation 5" xfId="684"/>
    <cellStyle name="Calculation 5 2" xfId="685"/>
    <cellStyle name="Calculation 5 2 2" xfId="686"/>
    <cellStyle name="Calculation 5 3" xfId="687"/>
    <cellStyle name="Calculation 6" xfId="688"/>
    <cellStyle name="Calculation 6 2" xfId="689"/>
    <cellStyle name="Calculation 7" xfId="690"/>
    <cellStyle name="Cálculo" xfId="12" builtinId="22" customBuiltin="1"/>
    <cellStyle name="Celda de comprobación" xfId="14" builtinId="23" customBuiltin="1"/>
    <cellStyle name="Celda vinculada" xfId="13" builtinId="24" customBuiltin="1"/>
    <cellStyle name="Check Cell" xfId="691"/>
    <cellStyle name="Comma [0.0]" xfId="692"/>
    <cellStyle name="Comma [0]_Resultados Cierre 2004" xfId="693"/>
    <cellStyle name="Comma 0" xfId="694"/>
    <cellStyle name="Comma 0*" xfId="695"/>
    <cellStyle name="Comma 0_Comp1" xfId="696"/>
    <cellStyle name="Comma 2" xfId="697"/>
    <cellStyle name="Comma 2*" xfId="698"/>
    <cellStyle name="Comma 2_Comp1" xfId="699"/>
    <cellStyle name="Comma 3*" xfId="700"/>
    <cellStyle name="Comma*" xfId="701"/>
    <cellStyle name="Comma_Balance Tributario" xfId="702"/>
    <cellStyle name="Comma0" xfId="703"/>
    <cellStyle name="Comma0 - Modelo1" xfId="704"/>
    <cellStyle name="Comma0 - Style1" xfId="705"/>
    <cellStyle name="Comma0 - Style2" xfId="706"/>
    <cellStyle name="Comma1 - Modelo2" xfId="707"/>
    <cellStyle name="Comma1 - Style2" xfId="708"/>
    <cellStyle name="Copied" xfId="709"/>
    <cellStyle name="COST1" xfId="710"/>
    <cellStyle name="COSTS" xfId="711"/>
    <cellStyle name="Curren - Style1" xfId="712"/>
    <cellStyle name="Currency 0" xfId="713"/>
    <cellStyle name="Currency 2" xfId="714"/>
    <cellStyle name="Currency 2*" xfId="715"/>
    <cellStyle name="Currency 2_Comp1" xfId="716"/>
    <cellStyle name="Currency 3*" xfId="717"/>
    <cellStyle name="Currency*" xfId="718"/>
    <cellStyle name="Currency0" xfId="719"/>
    <cellStyle name="Date" xfId="720"/>
    <cellStyle name="Date Aligned" xfId="721"/>
    <cellStyle name="Date Aligned*" xfId="722"/>
    <cellStyle name="Date Aligned_Comp1" xfId="723"/>
    <cellStyle name="Date_ACTIVO FIJO GNC JUN 2010" xfId="724"/>
    <cellStyle name="DateLong" xfId="725"/>
    <cellStyle name="DateShort" xfId="726"/>
    <cellStyle name="Dezimal (0.0)" xfId="727"/>
    <cellStyle name="Dia" xfId="728"/>
    <cellStyle name="Diseño" xfId="729"/>
    <cellStyle name="DISMINUYE" xfId="730"/>
    <cellStyle name="Dotted Line" xfId="731"/>
    <cellStyle name="Encabez1" xfId="732"/>
    <cellStyle name="Encabez2" xfId="733"/>
    <cellStyle name="Encabezado 4" xfId="6" builtinId="19" customBuiltin="1"/>
    <cellStyle name="Énfasis1" xfId="19" builtinId="29" customBuiltin="1"/>
    <cellStyle name="Énfasis1 2" xfId="734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ered" xfId="735"/>
    <cellStyle name="Entrada" xfId="10" builtinId="20" customBuiltin="1"/>
    <cellStyle name="Estilo 1" xfId="736"/>
    <cellStyle name="Euro" xfId="737"/>
    <cellStyle name="Euro 2" xfId="738"/>
    <cellStyle name="Euro 3" xfId="739"/>
    <cellStyle name="Explanatory Text" xfId="740"/>
    <cellStyle name="F2" xfId="741"/>
    <cellStyle name="F3" xfId="742"/>
    <cellStyle name="F4" xfId="743"/>
    <cellStyle name="F5" xfId="744"/>
    <cellStyle name="F6" xfId="745"/>
    <cellStyle name="F7" xfId="746"/>
    <cellStyle name="F8" xfId="747"/>
    <cellStyle name="Factor" xfId="748"/>
    <cellStyle name="Fijo" xfId="749"/>
    <cellStyle name="Financiero" xfId="750"/>
    <cellStyle name="Fixed" xfId="751"/>
    <cellStyle name="Followed Hyperlink" xfId="752"/>
    <cellStyle name="Footnote" xfId="753"/>
    <cellStyle name="Gloria" xfId="754"/>
    <cellStyle name="Good" xfId="755"/>
    <cellStyle name="Grey" xfId="756"/>
    <cellStyle name="Growth" xfId="757"/>
    <cellStyle name="Hard Percent" xfId="758"/>
    <cellStyle name="Header" xfId="759"/>
    <cellStyle name="Header1" xfId="760"/>
    <cellStyle name="Header2" xfId="761"/>
    <cellStyle name="Header2 2" xfId="762"/>
    <cellStyle name="Header2 2 2" xfId="763"/>
    <cellStyle name="Header2 2 2 2" xfId="764"/>
    <cellStyle name="Header2 2 2 2 2" xfId="765"/>
    <cellStyle name="Header2 2 2 3" xfId="766"/>
    <cellStyle name="Header2 2 3" xfId="767"/>
    <cellStyle name="Header2 2 3 2" xfId="768"/>
    <cellStyle name="Header2 2 3 2 2" xfId="769"/>
    <cellStyle name="Header2 2 3 3" xfId="770"/>
    <cellStyle name="Header2 2 4" xfId="771"/>
    <cellStyle name="Header2 2 4 2" xfId="772"/>
    <cellStyle name="Header2 2 5" xfId="773"/>
    <cellStyle name="Header2 3" xfId="774"/>
    <cellStyle name="Header2 3 2" xfId="775"/>
    <cellStyle name="Header2 3 2 2" xfId="776"/>
    <cellStyle name="Header2 3 2 2 2" xfId="777"/>
    <cellStyle name="Header2 3 2 3" xfId="778"/>
    <cellStyle name="Header2 3 3" xfId="779"/>
    <cellStyle name="Header2 3 3 2" xfId="780"/>
    <cellStyle name="Header2 3 3 2 2" xfId="781"/>
    <cellStyle name="Header2 3 3 3" xfId="782"/>
    <cellStyle name="Header2 3 4" xfId="783"/>
    <cellStyle name="Header2 3 4 2" xfId="784"/>
    <cellStyle name="Header2 3 5" xfId="785"/>
    <cellStyle name="Header2 4" xfId="786"/>
    <cellStyle name="Header2 4 2" xfId="787"/>
    <cellStyle name="Header2 4 2 2" xfId="788"/>
    <cellStyle name="Header2 4 3" xfId="789"/>
    <cellStyle name="Header2 5" xfId="790"/>
    <cellStyle name="Header2 5 2" xfId="791"/>
    <cellStyle name="Header2 6" xfId="792"/>
    <cellStyle name="Heading 1" xfId="793"/>
    <cellStyle name="Heading 2" xfId="794"/>
    <cellStyle name="Heading 3" xfId="795"/>
    <cellStyle name="Heading 4" xfId="796"/>
    <cellStyle name="Heading1" xfId="797"/>
    <cellStyle name="Heading2" xfId="798"/>
    <cellStyle name="Helv 10 Bold" xfId="799"/>
    <cellStyle name="Helv 12 Bold" xfId="800"/>
    <cellStyle name="Hipervínculo" xfId="2498" builtinId="8"/>
    <cellStyle name="Hipervínculo 2" xfId="801"/>
    <cellStyle name="Hipervínculo 3" xfId="802"/>
    <cellStyle name="Hyperlink" xfId="803"/>
    <cellStyle name="Incorrecto" xfId="8" builtinId="27" customBuiltin="1"/>
    <cellStyle name="InLink" xfId="804"/>
    <cellStyle name="Input" xfId="805"/>
    <cellStyle name="Input [yellow]" xfId="806"/>
    <cellStyle name="Input [yellow] 10" xfId="807"/>
    <cellStyle name="Input [yellow] 10 2" xfId="808"/>
    <cellStyle name="Input [yellow] 10 2 2" xfId="809"/>
    <cellStyle name="Input [yellow] 10 2 2 2" xfId="810"/>
    <cellStyle name="Input [yellow] 10 2 3" xfId="811"/>
    <cellStyle name="Input [yellow] 10 3" xfId="812"/>
    <cellStyle name="Input [yellow] 10 3 2" xfId="813"/>
    <cellStyle name="Input [yellow] 10 3 2 2" xfId="814"/>
    <cellStyle name="Input [yellow] 10 3 3" xfId="815"/>
    <cellStyle name="Input [yellow] 10 4" xfId="816"/>
    <cellStyle name="Input [yellow] 10 4 2" xfId="817"/>
    <cellStyle name="Input [yellow] 10 5" xfId="818"/>
    <cellStyle name="Input [yellow] 11" xfId="819"/>
    <cellStyle name="Input [yellow] 11 2" xfId="820"/>
    <cellStyle name="Input [yellow] 11 2 2" xfId="821"/>
    <cellStyle name="Input [yellow] 11 2 2 2" xfId="822"/>
    <cellStyle name="Input [yellow] 11 2 3" xfId="823"/>
    <cellStyle name="Input [yellow] 11 3" xfId="824"/>
    <cellStyle name="Input [yellow] 11 3 2" xfId="825"/>
    <cellStyle name="Input [yellow] 11 3 2 2" xfId="826"/>
    <cellStyle name="Input [yellow] 11 3 3" xfId="827"/>
    <cellStyle name="Input [yellow] 11 4" xfId="828"/>
    <cellStyle name="Input [yellow] 11 4 2" xfId="829"/>
    <cellStyle name="Input [yellow] 11 5" xfId="830"/>
    <cellStyle name="Input [yellow] 12" xfId="831"/>
    <cellStyle name="Input [yellow] 12 2" xfId="832"/>
    <cellStyle name="Input [yellow] 12 2 2" xfId="833"/>
    <cellStyle name="Input [yellow] 12 2 2 2" xfId="834"/>
    <cellStyle name="Input [yellow] 12 2 3" xfId="835"/>
    <cellStyle name="Input [yellow] 12 3" xfId="836"/>
    <cellStyle name="Input [yellow] 12 3 2" xfId="837"/>
    <cellStyle name="Input [yellow] 12 3 2 2" xfId="838"/>
    <cellStyle name="Input [yellow] 12 3 3" xfId="839"/>
    <cellStyle name="Input [yellow] 12 4" xfId="840"/>
    <cellStyle name="Input [yellow] 12 4 2" xfId="841"/>
    <cellStyle name="Input [yellow] 12 5" xfId="842"/>
    <cellStyle name="Input [yellow] 13" xfId="843"/>
    <cellStyle name="Input [yellow] 13 2" xfId="844"/>
    <cellStyle name="Input [yellow] 13 2 2" xfId="845"/>
    <cellStyle name="Input [yellow] 13 2 2 2" xfId="846"/>
    <cellStyle name="Input [yellow] 13 2 3" xfId="847"/>
    <cellStyle name="Input [yellow] 13 3" xfId="848"/>
    <cellStyle name="Input [yellow] 13 3 2" xfId="849"/>
    <cellStyle name="Input [yellow] 13 3 2 2" xfId="850"/>
    <cellStyle name="Input [yellow] 13 3 3" xfId="851"/>
    <cellStyle name="Input [yellow] 13 4" xfId="852"/>
    <cellStyle name="Input [yellow] 13 4 2" xfId="853"/>
    <cellStyle name="Input [yellow] 13 5" xfId="854"/>
    <cellStyle name="Input [yellow] 14" xfId="855"/>
    <cellStyle name="Input [yellow] 14 2" xfId="856"/>
    <cellStyle name="Input [yellow] 14 2 2" xfId="857"/>
    <cellStyle name="Input [yellow] 14 2 2 2" xfId="858"/>
    <cellStyle name="Input [yellow] 14 2 3" xfId="859"/>
    <cellStyle name="Input [yellow] 14 3" xfId="860"/>
    <cellStyle name="Input [yellow] 14 3 2" xfId="861"/>
    <cellStyle name="Input [yellow] 14 3 2 2" xfId="862"/>
    <cellStyle name="Input [yellow] 14 3 3" xfId="863"/>
    <cellStyle name="Input [yellow] 14 4" xfId="864"/>
    <cellStyle name="Input [yellow] 14 4 2" xfId="865"/>
    <cellStyle name="Input [yellow] 14 5" xfId="866"/>
    <cellStyle name="Input [yellow] 15" xfId="867"/>
    <cellStyle name="Input [yellow] 15 2" xfId="868"/>
    <cellStyle name="Input [yellow] 15 2 2" xfId="869"/>
    <cellStyle name="Input [yellow] 15 2 2 2" xfId="870"/>
    <cellStyle name="Input [yellow] 15 2 3" xfId="871"/>
    <cellStyle name="Input [yellow] 15 3" xfId="872"/>
    <cellStyle name="Input [yellow] 15 3 2" xfId="873"/>
    <cellStyle name="Input [yellow] 15 3 2 2" xfId="874"/>
    <cellStyle name="Input [yellow] 15 3 3" xfId="875"/>
    <cellStyle name="Input [yellow] 15 4" xfId="876"/>
    <cellStyle name="Input [yellow] 15 4 2" xfId="877"/>
    <cellStyle name="Input [yellow] 15 5" xfId="878"/>
    <cellStyle name="Input [yellow] 16" xfId="879"/>
    <cellStyle name="Input [yellow] 16 2" xfId="880"/>
    <cellStyle name="Input [yellow] 16 2 2" xfId="881"/>
    <cellStyle name="Input [yellow] 16 2 2 2" xfId="882"/>
    <cellStyle name="Input [yellow] 16 2 3" xfId="883"/>
    <cellStyle name="Input [yellow] 16 3" xfId="884"/>
    <cellStyle name="Input [yellow] 16 3 2" xfId="885"/>
    <cellStyle name="Input [yellow] 16 3 2 2" xfId="886"/>
    <cellStyle name="Input [yellow] 16 3 3" xfId="887"/>
    <cellStyle name="Input [yellow] 16 4" xfId="888"/>
    <cellStyle name="Input [yellow] 16 4 2" xfId="889"/>
    <cellStyle name="Input [yellow] 16 5" xfId="890"/>
    <cellStyle name="Input [yellow] 17" xfId="891"/>
    <cellStyle name="Input [yellow] 17 2" xfId="892"/>
    <cellStyle name="Input [yellow] 17 2 2" xfId="893"/>
    <cellStyle name="Input [yellow] 17 2 2 2" xfId="894"/>
    <cellStyle name="Input [yellow] 17 2 3" xfId="895"/>
    <cellStyle name="Input [yellow] 17 3" xfId="896"/>
    <cellStyle name="Input [yellow] 17 3 2" xfId="897"/>
    <cellStyle name="Input [yellow] 17 3 2 2" xfId="898"/>
    <cellStyle name="Input [yellow] 17 3 3" xfId="899"/>
    <cellStyle name="Input [yellow] 17 4" xfId="900"/>
    <cellStyle name="Input [yellow] 17 4 2" xfId="901"/>
    <cellStyle name="Input [yellow] 17 5" xfId="902"/>
    <cellStyle name="Input [yellow] 18" xfId="903"/>
    <cellStyle name="Input [yellow] 18 2" xfId="904"/>
    <cellStyle name="Input [yellow] 18 2 2" xfId="905"/>
    <cellStyle name="Input [yellow] 18 3" xfId="906"/>
    <cellStyle name="Input [yellow] 19" xfId="907"/>
    <cellStyle name="Input [yellow] 19 2" xfId="908"/>
    <cellStyle name="Input [yellow] 2" xfId="909"/>
    <cellStyle name="Input [yellow] 2 2" xfId="910"/>
    <cellStyle name="Input [yellow] 2 2 2" xfId="911"/>
    <cellStyle name="Input [yellow] 2 2 2 2" xfId="912"/>
    <cellStyle name="Input [yellow] 2 2 3" xfId="913"/>
    <cellStyle name="Input [yellow] 2 3" xfId="914"/>
    <cellStyle name="Input [yellow] 2 3 2" xfId="915"/>
    <cellStyle name="Input [yellow] 2 3 2 2" xfId="916"/>
    <cellStyle name="Input [yellow] 2 3 3" xfId="917"/>
    <cellStyle name="Input [yellow] 2 4" xfId="918"/>
    <cellStyle name="Input [yellow] 2 4 2" xfId="919"/>
    <cellStyle name="Input [yellow] 2 5" xfId="920"/>
    <cellStyle name="Input [yellow] 20" xfId="921"/>
    <cellStyle name="Input [yellow] 3" xfId="922"/>
    <cellStyle name="Input [yellow] 3 2" xfId="923"/>
    <cellStyle name="Input [yellow] 3 2 2" xfId="924"/>
    <cellStyle name="Input [yellow] 3 2 2 2" xfId="925"/>
    <cellStyle name="Input [yellow] 3 2 3" xfId="926"/>
    <cellStyle name="Input [yellow] 3 3" xfId="927"/>
    <cellStyle name="Input [yellow] 3 3 2" xfId="928"/>
    <cellStyle name="Input [yellow] 3 3 2 2" xfId="929"/>
    <cellStyle name="Input [yellow] 3 3 3" xfId="930"/>
    <cellStyle name="Input [yellow] 3 4" xfId="931"/>
    <cellStyle name="Input [yellow] 3 4 2" xfId="932"/>
    <cellStyle name="Input [yellow] 3 5" xfId="933"/>
    <cellStyle name="Input [yellow] 4" xfId="934"/>
    <cellStyle name="Input [yellow] 4 2" xfId="935"/>
    <cellStyle name="Input [yellow] 4 2 2" xfId="936"/>
    <cellStyle name="Input [yellow] 4 2 2 2" xfId="937"/>
    <cellStyle name="Input [yellow] 4 2 3" xfId="938"/>
    <cellStyle name="Input [yellow] 4 3" xfId="939"/>
    <cellStyle name="Input [yellow] 4 3 2" xfId="940"/>
    <cellStyle name="Input [yellow] 4 3 2 2" xfId="941"/>
    <cellStyle name="Input [yellow] 4 3 3" xfId="942"/>
    <cellStyle name="Input [yellow] 4 4" xfId="943"/>
    <cellStyle name="Input [yellow] 4 4 2" xfId="944"/>
    <cellStyle name="Input [yellow] 4 5" xfId="945"/>
    <cellStyle name="Input [yellow] 5" xfId="946"/>
    <cellStyle name="Input [yellow] 5 2" xfId="947"/>
    <cellStyle name="Input [yellow] 5 2 2" xfId="948"/>
    <cellStyle name="Input [yellow] 5 2 2 2" xfId="949"/>
    <cellStyle name="Input [yellow] 5 2 3" xfId="950"/>
    <cellStyle name="Input [yellow] 5 3" xfId="951"/>
    <cellStyle name="Input [yellow] 5 3 2" xfId="952"/>
    <cellStyle name="Input [yellow] 5 3 2 2" xfId="953"/>
    <cellStyle name="Input [yellow] 5 3 3" xfId="954"/>
    <cellStyle name="Input [yellow] 5 4" xfId="955"/>
    <cellStyle name="Input [yellow] 5 4 2" xfId="956"/>
    <cellStyle name="Input [yellow] 5 5" xfId="957"/>
    <cellStyle name="Input [yellow] 6" xfId="958"/>
    <cellStyle name="Input [yellow] 6 2" xfId="959"/>
    <cellStyle name="Input [yellow] 6 2 2" xfId="960"/>
    <cellStyle name="Input [yellow] 6 2 2 2" xfId="961"/>
    <cellStyle name="Input [yellow] 6 2 3" xfId="962"/>
    <cellStyle name="Input [yellow] 6 3" xfId="963"/>
    <cellStyle name="Input [yellow] 6 3 2" xfId="964"/>
    <cellStyle name="Input [yellow] 6 3 2 2" xfId="965"/>
    <cellStyle name="Input [yellow] 6 3 3" xfId="966"/>
    <cellStyle name="Input [yellow] 6 4" xfId="967"/>
    <cellStyle name="Input [yellow] 6 4 2" xfId="968"/>
    <cellStyle name="Input [yellow] 6 5" xfId="969"/>
    <cellStyle name="Input [yellow] 7" xfId="970"/>
    <cellStyle name="Input [yellow] 7 2" xfId="971"/>
    <cellStyle name="Input [yellow] 7 2 2" xfId="972"/>
    <cellStyle name="Input [yellow] 7 2 2 2" xfId="973"/>
    <cellStyle name="Input [yellow] 7 2 3" xfId="974"/>
    <cellStyle name="Input [yellow] 7 3" xfId="975"/>
    <cellStyle name="Input [yellow] 7 3 2" xfId="976"/>
    <cellStyle name="Input [yellow] 7 3 2 2" xfId="977"/>
    <cellStyle name="Input [yellow] 7 3 3" xfId="978"/>
    <cellStyle name="Input [yellow] 7 4" xfId="979"/>
    <cellStyle name="Input [yellow] 7 4 2" xfId="980"/>
    <cellStyle name="Input [yellow] 7 5" xfId="981"/>
    <cellStyle name="Input [yellow] 8" xfId="982"/>
    <cellStyle name="Input [yellow] 8 2" xfId="983"/>
    <cellStyle name="Input [yellow] 8 2 2" xfId="984"/>
    <cellStyle name="Input [yellow] 8 2 2 2" xfId="985"/>
    <cellStyle name="Input [yellow] 8 2 3" xfId="986"/>
    <cellStyle name="Input [yellow] 8 3" xfId="987"/>
    <cellStyle name="Input [yellow] 8 3 2" xfId="988"/>
    <cellStyle name="Input [yellow] 8 3 2 2" xfId="989"/>
    <cellStyle name="Input [yellow] 8 3 3" xfId="990"/>
    <cellStyle name="Input [yellow] 8 4" xfId="991"/>
    <cellStyle name="Input [yellow] 8 4 2" xfId="992"/>
    <cellStyle name="Input [yellow] 8 5" xfId="993"/>
    <cellStyle name="Input [yellow] 9" xfId="994"/>
    <cellStyle name="Input [yellow] 9 2" xfId="995"/>
    <cellStyle name="Input [yellow] 9 2 2" xfId="996"/>
    <cellStyle name="Input [yellow] 9 2 2 2" xfId="997"/>
    <cellStyle name="Input [yellow] 9 2 3" xfId="998"/>
    <cellStyle name="Input [yellow] 9 3" xfId="999"/>
    <cellStyle name="Input [yellow] 9 3 2" xfId="1000"/>
    <cellStyle name="Input [yellow] 9 3 2 2" xfId="1001"/>
    <cellStyle name="Input [yellow] 9 3 3" xfId="1002"/>
    <cellStyle name="Input [yellow] 9 4" xfId="1003"/>
    <cellStyle name="Input [yellow] 9 4 2" xfId="1004"/>
    <cellStyle name="Input [yellow] 9 5" xfId="1005"/>
    <cellStyle name="Input 10" xfId="1006"/>
    <cellStyle name="Input 10 2" xfId="1007"/>
    <cellStyle name="Input 10 2 2" xfId="1008"/>
    <cellStyle name="Input 10 2 2 2" xfId="1009"/>
    <cellStyle name="Input 10 2 3" xfId="1010"/>
    <cellStyle name="Input 10 3" xfId="1011"/>
    <cellStyle name="Input 10 3 2" xfId="1012"/>
    <cellStyle name="Input 10 4" xfId="1013"/>
    <cellStyle name="Input 11" xfId="1014"/>
    <cellStyle name="Input 11 2" xfId="1015"/>
    <cellStyle name="Input 11 2 2" xfId="1016"/>
    <cellStyle name="Input 11 2 2 2" xfId="1017"/>
    <cellStyle name="Input 11 2 3" xfId="1018"/>
    <cellStyle name="Input 11 3" xfId="1019"/>
    <cellStyle name="Input 11 3 2" xfId="1020"/>
    <cellStyle name="Input 11 4" xfId="1021"/>
    <cellStyle name="Input 12" xfId="1022"/>
    <cellStyle name="Input 12 2" xfId="1023"/>
    <cellStyle name="Input 12 2 2" xfId="1024"/>
    <cellStyle name="Input 12 2 2 2" xfId="1025"/>
    <cellStyle name="Input 12 2 3" xfId="1026"/>
    <cellStyle name="Input 12 3" xfId="1027"/>
    <cellStyle name="Input 12 3 2" xfId="1028"/>
    <cellStyle name="Input 12 4" xfId="1029"/>
    <cellStyle name="Input 13" xfId="1030"/>
    <cellStyle name="Input 13 2" xfId="1031"/>
    <cellStyle name="Input 13 2 2" xfId="1032"/>
    <cellStyle name="Input 13 2 2 2" xfId="1033"/>
    <cellStyle name="Input 13 2 3" xfId="1034"/>
    <cellStyle name="Input 13 3" xfId="1035"/>
    <cellStyle name="Input 13 3 2" xfId="1036"/>
    <cellStyle name="Input 13 4" xfId="1037"/>
    <cellStyle name="Input 14" xfId="1038"/>
    <cellStyle name="Input 14 2" xfId="1039"/>
    <cellStyle name="Input 14 2 2" xfId="1040"/>
    <cellStyle name="Input 14 2 2 2" xfId="1041"/>
    <cellStyle name="Input 14 2 3" xfId="1042"/>
    <cellStyle name="Input 14 3" xfId="1043"/>
    <cellStyle name="Input 14 3 2" xfId="1044"/>
    <cellStyle name="Input 14 4" xfId="1045"/>
    <cellStyle name="Input 15" xfId="1046"/>
    <cellStyle name="Input 15 2" xfId="1047"/>
    <cellStyle name="Input 15 2 2" xfId="1048"/>
    <cellStyle name="Input 15 2 2 2" xfId="1049"/>
    <cellStyle name="Input 15 2 3" xfId="1050"/>
    <cellStyle name="Input 15 3" xfId="1051"/>
    <cellStyle name="Input 15 3 2" xfId="1052"/>
    <cellStyle name="Input 15 4" xfId="1053"/>
    <cellStyle name="Input 16" xfId="1054"/>
    <cellStyle name="Input 16 2" xfId="1055"/>
    <cellStyle name="Input 16 2 2" xfId="1056"/>
    <cellStyle name="Input 16 2 2 2" xfId="1057"/>
    <cellStyle name="Input 16 2 3" xfId="1058"/>
    <cellStyle name="Input 16 3" xfId="1059"/>
    <cellStyle name="Input 16 3 2" xfId="1060"/>
    <cellStyle name="Input 16 4" xfId="1061"/>
    <cellStyle name="Input 17" xfId="1062"/>
    <cellStyle name="Input 17 2" xfId="1063"/>
    <cellStyle name="Input 17 2 2" xfId="1064"/>
    <cellStyle name="Input 17 2 2 2" xfId="1065"/>
    <cellStyle name="Input 17 2 3" xfId="1066"/>
    <cellStyle name="Input 17 3" xfId="1067"/>
    <cellStyle name="Input 17 3 2" xfId="1068"/>
    <cellStyle name="Input 17 4" xfId="1069"/>
    <cellStyle name="Input 18" xfId="1070"/>
    <cellStyle name="Input 18 2" xfId="1071"/>
    <cellStyle name="Input 18 2 2" xfId="1072"/>
    <cellStyle name="Input 18 2 2 2" xfId="1073"/>
    <cellStyle name="Input 18 2 3" xfId="1074"/>
    <cellStyle name="Input 18 3" xfId="1075"/>
    <cellStyle name="Input 18 3 2" xfId="1076"/>
    <cellStyle name="Input 18 4" xfId="1077"/>
    <cellStyle name="Input 19" xfId="1078"/>
    <cellStyle name="Input 19 2" xfId="1079"/>
    <cellStyle name="Input 19 2 2" xfId="1080"/>
    <cellStyle name="Input 19 2 2 2" xfId="1081"/>
    <cellStyle name="Input 19 2 3" xfId="1082"/>
    <cellStyle name="Input 19 3" xfId="1083"/>
    <cellStyle name="Input 19 3 2" xfId="1084"/>
    <cellStyle name="Input 19 4" xfId="1085"/>
    <cellStyle name="Input 2" xfId="1086"/>
    <cellStyle name="Input 2 2" xfId="1087"/>
    <cellStyle name="Input 2 2 10" xfId="1088"/>
    <cellStyle name="Input 2 2 10 2" xfId="1089"/>
    <cellStyle name="Input 2 2 10 2 2" xfId="1090"/>
    <cellStyle name="Input 2 2 10 2 2 2" xfId="1091"/>
    <cellStyle name="Input 2 2 10 2 3" xfId="1092"/>
    <cellStyle name="Input 2 2 10 3" xfId="1093"/>
    <cellStyle name="Input 2 2 10 3 2" xfId="1094"/>
    <cellStyle name="Input 2 2 10 4" xfId="1095"/>
    <cellStyle name="Input 2 2 11" xfId="1096"/>
    <cellStyle name="Input 2 2 11 2" xfId="1097"/>
    <cellStyle name="Input 2 2 11 2 2" xfId="1098"/>
    <cellStyle name="Input 2 2 11 2 2 2" xfId="1099"/>
    <cellStyle name="Input 2 2 11 2 3" xfId="1100"/>
    <cellStyle name="Input 2 2 11 3" xfId="1101"/>
    <cellStyle name="Input 2 2 11 3 2" xfId="1102"/>
    <cellStyle name="Input 2 2 11 4" xfId="1103"/>
    <cellStyle name="Input 2 2 12" xfId="1104"/>
    <cellStyle name="Input 2 2 12 2" xfId="1105"/>
    <cellStyle name="Input 2 2 12 2 2" xfId="1106"/>
    <cellStyle name="Input 2 2 12 2 2 2" xfId="1107"/>
    <cellStyle name="Input 2 2 12 2 3" xfId="1108"/>
    <cellStyle name="Input 2 2 12 3" xfId="1109"/>
    <cellStyle name="Input 2 2 12 3 2" xfId="1110"/>
    <cellStyle name="Input 2 2 12 4" xfId="1111"/>
    <cellStyle name="Input 2 2 13" xfId="1112"/>
    <cellStyle name="Input 2 2 13 2" xfId="1113"/>
    <cellStyle name="Input 2 2 13 2 2" xfId="1114"/>
    <cellStyle name="Input 2 2 13 2 2 2" xfId="1115"/>
    <cellStyle name="Input 2 2 13 2 3" xfId="1116"/>
    <cellStyle name="Input 2 2 13 3" xfId="1117"/>
    <cellStyle name="Input 2 2 13 3 2" xfId="1118"/>
    <cellStyle name="Input 2 2 13 4" xfId="1119"/>
    <cellStyle name="Input 2 2 14" xfId="1120"/>
    <cellStyle name="Input 2 2 14 2" xfId="1121"/>
    <cellStyle name="Input 2 2 14 2 2" xfId="1122"/>
    <cellStyle name="Input 2 2 14 2 2 2" xfId="1123"/>
    <cellStyle name="Input 2 2 14 2 3" xfId="1124"/>
    <cellStyle name="Input 2 2 14 3" xfId="1125"/>
    <cellStyle name="Input 2 2 14 3 2" xfId="1126"/>
    <cellStyle name="Input 2 2 14 4" xfId="1127"/>
    <cellStyle name="Input 2 2 15" xfId="1128"/>
    <cellStyle name="Input 2 2 15 2" xfId="1129"/>
    <cellStyle name="Input 2 2 15 2 2" xfId="1130"/>
    <cellStyle name="Input 2 2 15 2 2 2" xfId="1131"/>
    <cellStyle name="Input 2 2 15 2 3" xfId="1132"/>
    <cellStyle name="Input 2 2 15 3" xfId="1133"/>
    <cellStyle name="Input 2 2 15 3 2" xfId="1134"/>
    <cellStyle name="Input 2 2 15 4" xfId="1135"/>
    <cellStyle name="Input 2 2 16" xfId="1136"/>
    <cellStyle name="Input 2 2 16 2" xfId="1137"/>
    <cellStyle name="Input 2 2 16 2 2" xfId="1138"/>
    <cellStyle name="Input 2 2 16 2 2 2" xfId="1139"/>
    <cellStyle name="Input 2 2 16 2 3" xfId="1140"/>
    <cellStyle name="Input 2 2 16 3" xfId="1141"/>
    <cellStyle name="Input 2 2 16 3 2" xfId="1142"/>
    <cellStyle name="Input 2 2 16 4" xfId="1143"/>
    <cellStyle name="Input 2 2 17" xfId="1144"/>
    <cellStyle name="Input 2 2 17 2" xfId="1145"/>
    <cellStyle name="Input 2 2 17 2 2" xfId="1146"/>
    <cellStyle name="Input 2 2 17 2 2 2" xfId="1147"/>
    <cellStyle name="Input 2 2 17 2 3" xfId="1148"/>
    <cellStyle name="Input 2 2 17 3" xfId="1149"/>
    <cellStyle name="Input 2 2 17 3 2" xfId="1150"/>
    <cellStyle name="Input 2 2 17 4" xfId="1151"/>
    <cellStyle name="Input 2 2 18" xfId="1152"/>
    <cellStyle name="Input 2 2 18 2" xfId="1153"/>
    <cellStyle name="Input 2 2 18 2 2" xfId="1154"/>
    <cellStyle name="Input 2 2 18 3" xfId="1155"/>
    <cellStyle name="Input 2 2 19" xfId="1156"/>
    <cellStyle name="Input 2 2 19 2" xfId="1157"/>
    <cellStyle name="Input 2 2 2" xfId="1158"/>
    <cellStyle name="Input 2 2 2 2" xfId="1159"/>
    <cellStyle name="Input 2 2 2 2 2" xfId="1160"/>
    <cellStyle name="Input 2 2 2 2 2 2" xfId="1161"/>
    <cellStyle name="Input 2 2 2 2 3" xfId="1162"/>
    <cellStyle name="Input 2 2 2 3" xfId="1163"/>
    <cellStyle name="Input 2 2 2 3 2" xfId="1164"/>
    <cellStyle name="Input 2 2 2 4" xfId="1165"/>
    <cellStyle name="Input 2 2 20" xfId="1166"/>
    <cellStyle name="Input 2 2 3" xfId="1167"/>
    <cellStyle name="Input 2 2 3 2" xfId="1168"/>
    <cellStyle name="Input 2 2 3 2 2" xfId="1169"/>
    <cellStyle name="Input 2 2 3 2 2 2" xfId="1170"/>
    <cellStyle name="Input 2 2 3 2 3" xfId="1171"/>
    <cellStyle name="Input 2 2 3 3" xfId="1172"/>
    <cellStyle name="Input 2 2 3 3 2" xfId="1173"/>
    <cellStyle name="Input 2 2 3 4" xfId="1174"/>
    <cellStyle name="Input 2 2 4" xfId="1175"/>
    <cellStyle name="Input 2 2 4 2" xfId="1176"/>
    <cellStyle name="Input 2 2 4 2 2" xfId="1177"/>
    <cellStyle name="Input 2 2 4 2 2 2" xfId="1178"/>
    <cellStyle name="Input 2 2 4 2 3" xfId="1179"/>
    <cellStyle name="Input 2 2 4 3" xfId="1180"/>
    <cellStyle name="Input 2 2 4 3 2" xfId="1181"/>
    <cellStyle name="Input 2 2 4 4" xfId="1182"/>
    <cellStyle name="Input 2 2 5" xfId="1183"/>
    <cellStyle name="Input 2 2 5 2" xfId="1184"/>
    <cellStyle name="Input 2 2 5 2 2" xfId="1185"/>
    <cellStyle name="Input 2 2 5 2 2 2" xfId="1186"/>
    <cellStyle name="Input 2 2 5 2 3" xfId="1187"/>
    <cellStyle name="Input 2 2 5 3" xfId="1188"/>
    <cellStyle name="Input 2 2 5 3 2" xfId="1189"/>
    <cellStyle name="Input 2 2 5 4" xfId="1190"/>
    <cellStyle name="Input 2 2 6" xfId="1191"/>
    <cellStyle name="Input 2 2 6 2" xfId="1192"/>
    <cellStyle name="Input 2 2 6 2 2" xfId="1193"/>
    <cellStyle name="Input 2 2 6 2 2 2" xfId="1194"/>
    <cellStyle name="Input 2 2 6 2 3" xfId="1195"/>
    <cellStyle name="Input 2 2 6 3" xfId="1196"/>
    <cellStyle name="Input 2 2 6 3 2" xfId="1197"/>
    <cellStyle name="Input 2 2 6 4" xfId="1198"/>
    <cellStyle name="Input 2 2 7" xfId="1199"/>
    <cellStyle name="Input 2 2 7 2" xfId="1200"/>
    <cellStyle name="Input 2 2 7 2 2" xfId="1201"/>
    <cellStyle name="Input 2 2 7 2 2 2" xfId="1202"/>
    <cellStyle name="Input 2 2 7 2 3" xfId="1203"/>
    <cellStyle name="Input 2 2 7 3" xfId="1204"/>
    <cellStyle name="Input 2 2 7 3 2" xfId="1205"/>
    <cellStyle name="Input 2 2 7 4" xfId="1206"/>
    <cellStyle name="Input 2 2 8" xfId="1207"/>
    <cellStyle name="Input 2 2 8 2" xfId="1208"/>
    <cellStyle name="Input 2 2 8 2 2" xfId="1209"/>
    <cellStyle name="Input 2 2 8 2 2 2" xfId="1210"/>
    <cellStyle name="Input 2 2 8 2 3" xfId="1211"/>
    <cellStyle name="Input 2 2 8 3" xfId="1212"/>
    <cellStyle name="Input 2 2 8 3 2" xfId="1213"/>
    <cellStyle name="Input 2 2 8 4" xfId="1214"/>
    <cellStyle name="Input 2 2 9" xfId="1215"/>
    <cellStyle name="Input 2 2 9 2" xfId="1216"/>
    <cellStyle name="Input 2 2 9 2 2" xfId="1217"/>
    <cellStyle name="Input 2 2 9 2 2 2" xfId="1218"/>
    <cellStyle name="Input 2 2 9 2 3" xfId="1219"/>
    <cellStyle name="Input 2 2 9 3" xfId="1220"/>
    <cellStyle name="Input 2 2 9 3 2" xfId="1221"/>
    <cellStyle name="Input 2 2 9 4" xfId="1222"/>
    <cellStyle name="Input 2 3" xfId="1223"/>
    <cellStyle name="Input 2 3 10" xfId="1224"/>
    <cellStyle name="Input 2 3 10 2" xfId="1225"/>
    <cellStyle name="Input 2 3 10 2 2" xfId="1226"/>
    <cellStyle name="Input 2 3 10 2 2 2" xfId="1227"/>
    <cellStyle name="Input 2 3 10 2 3" xfId="1228"/>
    <cellStyle name="Input 2 3 10 3" xfId="1229"/>
    <cellStyle name="Input 2 3 10 3 2" xfId="1230"/>
    <cellStyle name="Input 2 3 10 4" xfId="1231"/>
    <cellStyle name="Input 2 3 11" xfId="1232"/>
    <cellStyle name="Input 2 3 11 2" xfId="1233"/>
    <cellStyle name="Input 2 3 11 2 2" xfId="1234"/>
    <cellStyle name="Input 2 3 11 2 2 2" xfId="1235"/>
    <cellStyle name="Input 2 3 11 2 3" xfId="1236"/>
    <cellStyle name="Input 2 3 11 3" xfId="1237"/>
    <cellStyle name="Input 2 3 11 3 2" xfId="1238"/>
    <cellStyle name="Input 2 3 11 4" xfId="1239"/>
    <cellStyle name="Input 2 3 12" xfId="1240"/>
    <cellStyle name="Input 2 3 12 2" xfId="1241"/>
    <cellStyle name="Input 2 3 12 2 2" xfId="1242"/>
    <cellStyle name="Input 2 3 12 2 2 2" xfId="1243"/>
    <cellStyle name="Input 2 3 12 2 3" xfId="1244"/>
    <cellStyle name="Input 2 3 12 3" xfId="1245"/>
    <cellStyle name="Input 2 3 12 3 2" xfId="1246"/>
    <cellStyle name="Input 2 3 12 4" xfId="1247"/>
    <cellStyle name="Input 2 3 13" xfId="1248"/>
    <cellStyle name="Input 2 3 13 2" xfId="1249"/>
    <cellStyle name="Input 2 3 13 2 2" xfId="1250"/>
    <cellStyle name="Input 2 3 13 2 2 2" xfId="1251"/>
    <cellStyle name="Input 2 3 13 2 3" xfId="1252"/>
    <cellStyle name="Input 2 3 13 3" xfId="1253"/>
    <cellStyle name="Input 2 3 13 3 2" xfId="1254"/>
    <cellStyle name="Input 2 3 13 4" xfId="1255"/>
    <cellStyle name="Input 2 3 14" xfId="1256"/>
    <cellStyle name="Input 2 3 14 2" xfId="1257"/>
    <cellStyle name="Input 2 3 14 2 2" xfId="1258"/>
    <cellStyle name="Input 2 3 14 2 2 2" xfId="1259"/>
    <cellStyle name="Input 2 3 14 2 3" xfId="1260"/>
    <cellStyle name="Input 2 3 14 3" xfId="1261"/>
    <cellStyle name="Input 2 3 14 3 2" xfId="1262"/>
    <cellStyle name="Input 2 3 14 4" xfId="1263"/>
    <cellStyle name="Input 2 3 15" xfId="1264"/>
    <cellStyle name="Input 2 3 15 2" xfId="1265"/>
    <cellStyle name="Input 2 3 15 2 2" xfId="1266"/>
    <cellStyle name="Input 2 3 15 2 2 2" xfId="1267"/>
    <cellStyle name="Input 2 3 15 2 3" xfId="1268"/>
    <cellStyle name="Input 2 3 15 3" xfId="1269"/>
    <cellStyle name="Input 2 3 15 3 2" xfId="1270"/>
    <cellStyle name="Input 2 3 15 4" xfId="1271"/>
    <cellStyle name="Input 2 3 16" xfId="1272"/>
    <cellStyle name="Input 2 3 16 2" xfId="1273"/>
    <cellStyle name="Input 2 3 16 2 2" xfId="1274"/>
    <cellStyle name="Input 2 3 16 2 2 2" xfId="1275"/>
    <cellStyle name="Input 2 3 16 2 3" xfId="1276"/>
    <cellStyle name="Input 2 3 16 3" xfId="1277"/>
    <cellStyle name="Input 2 3 16 3 2" xfId="1278"/>
    <cellStyle name="Input 2 3 16 4" xfId="1279"/>
    <cellStyle name="Input 2 3 17" xfId="1280"/>
    <cellStyle name="Input 2 3 17 2" xfId="1281"/>
    <cellStyle name="Input 2 3 17 2 2" xfId="1282"/>
    <cellStyle name="Input 2 3 17 2 2 2" xfId="1283"/>
    <cellStyle name="Input 2 3 17 2 3" xfId="1284"/>
    <cellStyle name="Input 2 3 17 3" xfId="1285"/>
    <cellStyle name="Input 2 3 17 3 2" xfId="1286"/>
    <cellStyle name="Input 2 3 17 4" xfId="1287"/>
    <cellStyle name="Input 2 3 18" xfId="1288"/>
    <cellStyle name="Input 2 3 18 2" xfId="1289"/>
    <cellStyle name="Input 2 3 18 2 2" xfId="1290"/>
    <cellStyle name="Input 2 3 18 3" xfId="1291"/>
    <cellStyle name="Input 2 3 19" xfId="1292"/>
    <cellStyle name="Input 2 3 19 2" xfId="1293"/>
    <cellStyle name="Input 2 3 2" xfId="1294"/>
    <cellStyle name="Input 2 3 2 2" xfId="1295"/>
    <cellStyle name="Input 2 3 2 2 2" xfId="1296"/>
    <cellStyle name="Input 2 3 2 2 2 2" xfId="1297"/>
    <cellStyle name="Input 2 3 2 2 3" xfId="1298"/>
    <cellStyle name="Input 2 3 2 3" xfId="1299"/>
    <cellStyle name="Input 2 3 2 3 2" xfId="1300"/>
    <cellStyle name="Input 2 3 2 4" xfId="1301"/>
    <cellStyle name="Input 2 3 20" xfId="1302"/>
    <cellStyle name="Input 2 3 3" xfId="1303"/>
    <cellStyle name="Input 2 3 3 2" xfId="1304"/>
    <cellStyle name="Input 2 3 3 2 2" xfId="1305"/>
    <cellStyle name="Input 2 3 3 2 2 2" xfId="1306"/>
    <cellStyle name="Input 2 3 3 2 3" xfId="1307"/>
    <cellStyle name="Input 2 3 3 3" xfId="1308"/>
    <cellStyle name="Input 2 3 3 3 2" xfId="1309"/>
    <cellStyle name="Input 2 3 3 4" xfId="1310"/>
    <cellStyle name="Input 2 3 4" xfId="1311"/>
    <cellStyle name="Input 2 3 4 2" xfId="1312"/>
    <cellStyle name="Input 2 3 4 2 2" xfId="1313"/>
    <cellStyle name="Input 2 3 4 2 2 2" xfId="1314"/>
    <cellStyle name="Input 2 3 4 2 3" xfId="1315"/>
    <cellStyle name="Input 2 3 4 3" xfId="1316"/>
    <cellStyle name="Input 2 3 4 3 2" xfId="1317"/>
    <cellStyle name="Input 2 3 4 4" xfId="1318"/>
    <cellStyle name="Input 2 3 5" xfId="1319"/>
    <cellStyle name="Input 2 3 5 2" xfId="1320"/>
    <cellStyle name="Input 2 3 5 2 2" xfId="1321"/>
    <cellStyle name="Input 2 3 5 2 2 2" xfId="1322"/>
    <cellStyle name="Input 2 3 5 2 3" xfId="1323"/>
    <cellStyle name="Input 2 3 5 3" xfId="1324"/>
    <cellStyle name="Input 2 3 5 3 2" xfId="1325"/>
    <cellStyle name="Input 2 3 5 4" xfId="1326"/>
    <cellStyle name="Input 2 3 6" xfId="1327"/>
    <cellStyle name="Input 2 3 6 2" xfId="1328"/>
    <cellStyle name="Input 2 3 6 2 2" xfId="1329"/>
    <cellStyle name="Input 2 3 6 2 2 2" xfId="1330"/>
    <cellStyle name="Input 2 3 6 2 3" xfId="1331"/>
    <cellStyle name="Input 2 3 6 3" xfId="1332"/>
    <cellStyle name="Input 2 3 6 3 2" xfId="1333"/>
    <cellStyle name="Input 2 3 6 4" xfId="1334"/>
    <cellStyle name="Input 2 3 7" xfId="1335"/>
    <cellStyle name="Input 2 3 7 2" xfId="1336"/>
    <cellStyle name="Input 2 3 7 2 2" xfId="1337"/>
    <cellStyle name="Input 2 3 7 2 2 2" xfId="1338"/>
    <cellStyle name="Input 2 3 7 2 3" xfId="1339"/>
    <cellStyle name="Input 2 3 7 3" xfId="1340"/>
    <cellStyle name="Input 2 3 7 3 2" xfId="1341"/>
    <cellStyle name="Input 2 3 7 4" xfId="1342"/>
    <cellStyle name="Input 2 3 8" xfId="1343"/>
    <cellStyle name="Input 2 3 8 2" xfId="1344"/>
    <cellStyle name="Input 2 3 8 2 2" xfId="1345"/>
    <cellStyle name="Input 2 3 8 2 2 2" xfId="1346"/>
    <cellStyle name="Input 2 3 8 2 3" xfId="1347"/>
    <cellStyle name="Input 2 3 8 3" xfId="1348"/>
    <cellStyle name="Input 2 3 8 3 2" xfId="1349"/>
    <cellStyle name="Input 2 3 8 4" xfId="1350"/>
    <cellStyle name="Input 2 3 9" xfId="1351"/>
    <cellStyle name="Input 2 3 9 2" xfId="1352"/>
    <cellStyle name="Input 2 3 9 2 2" xfId="1353"/>
    <cellStyle name="Input 2 3 9 2 2 2" xfId="1354"/>
    <cellStyle name="Input 2 3 9 2 3" xfId="1355"/>
    <cellStyle name="Input 2 3 9 3" xfId="1356"/>
    <cellStyle name="Input 2 3 9 3 2" xfId="1357"/>
    <cellStyle name="Input 2 3 9 4" xfId="1358"/>
    <cellStyle name="Input 2 4" xfId="1359"/>
    <cellStyle name="Input 2 4 2" xfId="1360"/>
    <cellStyle name="Input 2 4 2 2" xfId="1361"/>
    <cellStyle name="Input 2 4 3" xfId="1362"/>
    <cellStyle name="Input 2 5" xfId="1363"/>
    <cellStyle name="Input 20" xfId="1364"/>
    <cellStyle name="Input 20 2" xfId="1365"/>
    <cellStyle name="Input 20 2 2" xfId="1366"/>
    <cellStyle name="Input 20 2 2 2" xfId="1367"/>
    <cellStyle name="Input 20 2 3" xfId="1368"/>
    <cellStyle name="Input 20 3" xfId="1369"/>
    <cellStyle name="Input 20 3 2" xfId="1370"/>
    <cellStyle name="Input 20 4" xfId="1371"/>
    <cellStyle name="Input 21" xfId="1372"/>
    <cellStyle name="Input 21 2" xfId="1373"/>
    <cellStyle name="Input 21 2 2" xfId="1374"/>
    <cellStyle name="Input 21 2 2 2" xfId="1375"/>
    <cellStyle name="Input 21 2 3" xfId="1376"/>
    <cellStyle name="Input 21 3" xfId="1377"/>
    <cellStyle name="Input 21 3 2" xfId="1378"/>
    <cellStyle name="Input 21 4" xfId="1379"/>
    <cellStyle name="Input 22" xfId="1380"/>
    <cellStyle name="Input 22 2" xfId="1381"/>
    <cellStyle name="Input 22 2 2" xfId="1382"/>
    <cellStyle name="Input 22 2 2 2" xfId="1383"/>
    <cellStyle name="Input 22 2 3" xfId="1384"/>
    <cellStyle name="Input 22 3" xfId="1385"/>
    <cellStyle name="Input 22 3 2" xfId="1386"/>
    <cellStyle name="Input 22 4" xfId="1387"/>
    <cellStyle name="Input 23" xfId="1388"/>
    <cellStyle name="Input 23 2" xfId="1389"/>
    <cellStyle name="Input 23 2 2" xfId="1390"/>
    <cellStyle name="Input 23 2 2 2" xfId="1391"/>
    <cellStyle name="Input 23 2 3" xfId="1392"/>
    <cellStyle name="Input 23 3" xfId="1393"/>
    <cellStyle name="Input 23 3 2" xfId="1394"/>
    <cellStyle name="Input 23 4" xfId="1395"/>
    <cellStyle name="Input 24" xfId="1396"/>
    <cellStyle name="Input 24 2" xfId="1397"/>
    <cellStyle name="Input 24 2 2" xfId="1398"/>
    <cellStyle name="Input 24 3" xfId="1399"/>
    <cellStyle name="Input 25" xfId="1400"/>
    <cellStyle name="Input 25 2" xfId="1401"/>
    <cellStyle name="Input 25 2 2" xfId="1402"/>
    <cellStyle name="Input 25 3" xfId="1403"/>
    <cellStyle name="Input 26" xfId="1404"/>
    <cellStyle name="Input 26 2" xfId="1405"/>
    <cellStyle name="Input 26 2 2" xfId="1406"/>
    <cellStyle name="Input 26 3" xfId="1407"/>
    <cellStyle name="Input 27" xfId="1408"/>
    <cellStyle name="Input 27 2" xfId="1409"/>
    <cellStyle name="Input 27 2 2" xfId="1410"/>
    <cellStyle name="Input 27 3" xfId="1411"/>
    <cellStyle name="Input 28" xfId="1412"/>
    <cellStyle name="Input 28 2" xfId="1413"/>
    <cellStyle name="Input 28 2 2" xfId="1414"/>
    <cellStyle name="Input 28 3" xfId="1415"/>
    <cellStyle name="Input 29" xfId="1416"/>
    <cellStyle name="Input 29 2" xfId="1417"/>
    <cellStyle name="Input 29 2 2" xfId="1418"/>
    <cellStyle name="Input 29 3" xfId="1419"/>
    <cellStyle name="Input 3" xfId="1420"/>
    <cellStyle name="Input 3 10" xfId="1421"/>
    <cellStyle name="Input 3 10 2" xfId="1422"/>
    <cellStyle name="Input 3 10 2 2" xfId="1423"/>
    <cellStyle name="Input 3 10 2 2 2" xfId="1424"/>
    <cellStyle name="Input 3 10 2 3" xfId="1425"/>
    <cellStyle name="Input 3 10 3" xfId="1426"/>
    <cellStyle name="Input 3 10 3 2" xfId="1427"/>
    <cellStyle name="Input 3 10 4" xfId="1428"/>
    <cellStyle name="Input 3 11" xfId="1429"/>
    <cellStyle name="Input 3 11 2" xfId="1430"/>
    <cellStyle name="Input 3 11 2 2" xfId="1431"/>
    <cellStyle name="Input 3 11 2 2 2" xfId="1432"/>
    <cellStyle name="Input 3 11 2 3" xfId="1433"/>
    <cellStyle name="Input 3 11 3" xfId="1434"/>
    <cellStyle name="Input 3 11 3 2" xfId="1435"/>
    <cellStyle name="Input 3 11 4" xfId="1436"/>
    <cellStyle name="Input 3 12" xfId="1437"/>
    <cellStyle name="Input 3 12 2" xfId="1438"/>
    <cellStyle name="Input 3 12 2 2" xfId="1439"/>
    <cellStyle name="Input 3 12 2 2 2" xfId="1440"/>
    <cellStyle name="Input 3 12 2 3" xfId="1441"/>
    <cellStyle name="Input 3 12 3" xfId="1442"/>
    <cellStyle name="Input 3 12 3 2" xfId="1443"/>
    <cellStyle name="Input 3 12 4" xfId="1444"/>
    <cellStyle name="Input 3 13" xfId="1445"/>
    <cellStyle name="Input 3 13 2" xfId="1446"/>
    <cellStyle name="Input 3 13 2 2" xfId="1447"/>
    <cellStyle name="Input 3 13 2 2 2" xfId="1448"/>
    <cellStyle name="Input 3 13 2 3" xfId="1449"/>
    <cellStyle name="Input 3 13 3" xfId="1450"/>
    <cellStyle name="Input 3 13 3 2" xfId="1451"/>
    <cellStyle name="Input 3 13 4" xfId="1452"/>
    <cellStyle name="Input 3 14" xfId="1453"/>
    <cellStyle name="Input 3 14 2" xfId="1454"/>
    <cellStyle name="Input 3 14 2 2" xfId="1455"/>
    <cellStyle name="Input 3 14 2 2 2" xfId="1456"/>
    <cellStyle name="Input 3 14 2 3" xfId="1457"/>
    <cellStyle name="Input 3 14 3" xfId="1458"/>
    <cellStyle name="Input 3 14 3 2" xfId="1459"/>
    <cellStyle name="Input 3 14 4" xfId="1460"/>
    <cellStyle name="Input 3 15" xfId="1461"/>
    <cellStyle name="Input 3 15 2" xfId="1462"/>
    <cellStyle name="Input 3 15 2 2" xfId="1463"/>
    <cellStyle name="Input 3 15 2 2 2" xfId="1464"/>
    <cellStyle name="Input 3 15 2 3" xfId="1465"/>
    <cellStyle name="Input 3 15 3" xfId="1466"/>
    <cellStyle name="Input 3 15 3 2" xfId="1467"/>
    <cellStyle name="Input 3 15 4" xfId="1468"/>
    <cellStyle name="Input 3 16" xfId="1469"/>
    <cellStyle name="Input 3 16 2" xfId="1470"/>
    <cellStyle name="Input 3 16 2 2" xfId="1471"/>
    <cellStyle name="Input 3 16 2 2 2" xfId="1472"/>
    <cellStyle name="Input 3 16 2 3" xfId="1473"/>
    <cellStyle name="Input 3 16 3" xfId="1474"/>
    <cellStyle name="Input 3 16 3 2" xfId="1475"/>
    <cellStyle name="Input 3 16 4" xfId="1476"/>
    <cellStyle name="Input 3 17" xfId="1477"/>
    <cellStyle name="Input 3 17 2" xfId="1478"/>
    <cellStyle name="Input 3 17 2 2" xfId="1479"/>
    <cellStyle name="Input 3 17 2 2 2" xfId="1480"/>
    <cellStyle name="Input 3 17 2 3" xfId="1481"/>
    <cellStyle name="Input 3 17 3" xfId="1482"/>
    <cellStyle name="Input 3 17 3 2" xfId="1483"/>
    <cellStyle name="Input 3 17 4" xfId="1484"/>
    <cellStyle name="Input 3 18" xfId="1485"/>
    <cellStyle name="Input 3 18 2" xfId="1486"/>
    <cellStyle name="Input 3 18 2 2" xfId="1487"/>
    <cellStyle name="Input 3 18 3" xfId="1488"/>
    <cellStyle name="Input 3 19" xfId="1489"/>
    <cellStyle name="Input 3 19 2" xfId="1490"/>
    <cellStyle name="Input 3 2" xfId="1491"/>
    <cellStyle name="Input 3 2 2" xfId="1492"/>
    <cellStyle name="Input 3 2 2 2" xfId="1493"/>
    <cellStyle name="Input 3 2 2 2 2" xfId="1494"/>
    <cellStyle name="Input 3 2 2 3" xfId="1495"/>
    <cellStyle name="Input 3 2 3" xfId="1496"/>
    <cellStyle name="Input 3 2 3 2" xfId="1497"/>
    <cellStyle name="Input 3 2 4" xfId="1498"/>
    <cellStyle name="Input 3 20" xfId="1499"/>
    <cellStyle name="Input 3 3" xfId="1500"/>
    <cellStyle name="Input 3 3 2" xfId="1501"/>
    <cellStyle name="Input 3 3 2 2" xfId="1502"/>
    <cellStyle name="Input 3 3 2 2 2" xfId="1503"/>
    <cellStyle name="Input 3 3 2 3" xfId="1504"/>
    <cellStyle name="Input 3 3 3" xfId="1505"/>
    <cellStyle name="Input 3 3 3 2" xfId="1506"/>
    <cellStyle name="Input 3 3 4" xfId="1507"/>
    <cellStyle name="Input 3 4" xfId="1508"/>
    <cellStyle name="Input 3 4 2" xfId="1509"/>
    <cellStyle name="Input 3 4 2 2" xfId="1510"/>
    <cellStyle name="Input 3 4 2 2 2" xfId="1511"/>
    <cellStyle name="Input 3 4 2 3" xfId="1512"/>
    <cellStyle name="Input 3 4 3" xfId="1513"/>
    <cellStyle name="Input 3 4 3 2" xfId="1514"/>
    <cellStyle name="Input 3 4 4" xfId="1515"/>
    <cellStyle name="Input 3 5" xfId="1516"/>
    <cellStyle name="Input 3 5 2" xfId="1517"/>
    <cellStyle name="Input 3 5 2 2" xfId="1518"/>
    <cellStyle name="Input 3 5 2 2 2" xfId="1519"/>
    <cellStyle name="Input 3 5 2 3" xfId="1520"/>
    <cellStyle name="Input 3 5 3" xfId="1521"/>
    <cellStyle name="Input 3 5 3 2" xfId="1522"/>
    <cellStyle name="Input 3 5 4" xfId="1523"/>
    <cellStyle name="Input 3 6" xfId="1524"/>
    <cellStyle name="Input 3 6 2" xfId="1525"/>
    <cellStyle name="Input 3 6 2 2" xfId="1526"/>
    <cellStyle name="Input 3 6 2 2 2" xfId="1527"/>
    <cellStyle name="Input 3 6 2 3" xfId="1528"/>
    <cellStyle name="Input 3 6 3" xfId="1529"/>
    <cellStyle name="Input 3 6 3 2" xfId="1530"/>
    <cellStyle name="Input 3 6 4" xfId="1531"/>
    <cellStyle name="Input 3 7" xfId="1532"/>
    <cellStyle name="Input 3 7 2" xfId="1533"/>
    <cellStyle name="Input 3 7 2 2" xfId="1534"/>
    <cellStyle name="Input 3 7 2 2 2" xfId="1535"/>
    <cellStyle name="Input 3 7 2 3" xfId="1536"/>
    <cellStyle name="Input 3 7 3" xfId="1537"/>
    <cellStyle name="Input 3 7 3 2" xfId="1538"/>
    <cellStyle name="Input 3 7 4" xfId="1539"/>
    <cellStyle name="Input 3 8" xfId="1540"/>
    <cellStyle name="Input 3 8 2" xfId="1541"/>
    <cellStyle name="Input 3 8 2 2" xfId="1542"/>
    <cellStyle name="Input 3 8 2 2 2" xfId="1543"/>
    <cellStyle name="Input 3 8 2 3" xfId="1544"/>
    <cellStyle name="Input 3 8 3" xfId="1545"/>
    <cellStyle name="Input 3 8 3 2" xfId="1546"/>
    <cellStyle name="Input 3 8 4" xfId="1547"/>
    <cellStyle name="Input 3 9" xfId="1548"/>
    <cellStyle name="Input 3 9 2" xfId="1549"/>
    <cellStyle name="Input 3 9 2 2" xfId="1550"/>
    <cellStyle name="Input 3 9 2 2 2" xfId="1551"/>
    <cellStyle name="Input 3 9 2 3" xfId="1552"/>
    <cellStyle name="Input 3 9 3" xfId="1553"/>
    <cellStyle name="Input 3 9 3 2" xfId="1554"/>
    <cellStyle name="Input 3 9 4" xfId="1555"/>
    <cellStyle name="Input 30" xfId="1556"/>
    <cellStyle name="Input 30 2" xfId="1557"/>
    <cellStyle name="Input 30 2 2" xfId="1558"/>
    <cellStyle name="Input 30 3" xfId="1559"/>
    <cellStyle name="Input 31" xfId="1560"/>
    <cellStyle name="Input 31 2" xfId="1561"/>
    <cellStyle name="Input 31 2 2" xfId="1562"/>
    <cellStyle name="Input 31 3" xfId="1563"/>
    <cellStyle name="Input 32" xfId="1564"/>
    <cellStyle name="Input 32 2" xfId="1565"/>
    <cellStyle name="Input 32 2 2" xfId="1566"/>
    <cellStyle name="Input 32 3" xfId="1567"/>
    <cellStyle name="Input 33" xfId="1568"/>
    <cellStyle name="Input 33 2" xfId="1569"/>
    <cellStyle name="Input 33 2 2" xfId="1570"/>
    <cellStyle name="Input 33 3" xfId="1571"/>
    <cellStyle name="Input 34" xfId="1572"/>
    <cellStyle name="Input 34 2" xfId="1573"/>
    <cellStyle name="Input 34 2 2" xfId="1574"/>
    <cellStyle name="Input 34 3" xfId="1575"/>
    <cellStyle name="Input 35" xfId="1576"/>
    <cellStyle name="Input 35 2" xfId="1577"/>
    <cellStyle name="Input 36" xfId="1578"/>
    <cellStyle name="Input 4" xfId="1579"/>
    <cellStyle name="Input 4 10" xfId="1580"/>
    <cellStyle name="Input 4 10 2" xfId="1581"/>
    <cellStyle name="Input 4 10 2 2" xfId="1582"/>
    <cellStyle name="Input 4 10 2 2 2" xfId="1583"/>
    <cellStyle name="Input 4 10 2 3" xfId="1584"/>
    <cellStyle name="Input 4 10 3" xfId="1585"/>
    <cellStyle name="Input 4 10 3 2" xfId="1586"/>
    <cellStyle name="Input 4 10 4" xfId="1587"/>
    <cellStyle name="Input 4 11" xfId="1588"/>
    <cellStyle name="Input 4 11 2" xfId="1589"/>
    <cellStyle name="Input 4 11 2 2" xfId="1590"/>
    <cellStyle name="Input 4 11 2 2 2" xfId="1591"/>
    <cellStyle name="Input 4 11 2 3" xfId="1592"/>
    <cellStyle name="Input 4 11 3" xfId="1593"/>
    <cellStyle name="Input 4 11 3 2" xfId="1594"/>
    <cellStyle name="Input 4 11 4" xfId="1595"/>
    <cellStyle name="Input 4 12" xfId="1596"/>
    <cellStyle name="Input 4 12 2" xfId="1597"/>
    <cellStyle name="Input 4 12 2 2" xfId="1598"/>
    <cellStyle name="Input 4 12 2 2 2" xfId="1599"/>
    <cellStyle name="Input 4 12 2 3" xfId="1600"/>
    <cellStyle name="Input 4 12 3" xfId="1601"/>
    <cellStyle name="Input 4 12 3 2" xfId="1602"/>
    <cellStyle name="Input 4 12 4" xfId="1603"/>
    <cellStyle name="Input 4 13" xfId="1604"/>
    <cellStyle name="Input 4 13 2" xfId="1605"/>
    <cellStyle name="Input 4 13 2 2" xfId="1606"/>
    <cellStyle name="Input 4 13 2 2 2" xfId="1607"/>
    <cellStyle name="Input 4 13 2 3" xfId="1608"/>
    <cellStyle name="Input 4 13 3" xfId="1609"/>
    <cellStyle name="Input 4 13 3 2" xfId="1610"/>
    <cellStyle name="Input 4 13 4" xfId="1611"/>
    <cellStyle name="Input 4 14" xfId="1612"/>
    <cellStyle name="Input 4 14 2" xfId="1613"/>
    <cellStyle name="Input 4 14 2 2" xfId="1614"/>
    <cellStyle name="Input 4 14 2 2 2" xfId="1615"/>
    <cellStyle name="Input 4 14 2 3" xfId="1616"/>
    <cellStyle name="Input 4 14 3" xfId="1617"/>
    <cellStyle name="Input 4 14 3 2" xfId="1618"/>
    <cellStyle name="Input 4 14 4" xfId="1619"/>
    <cellStyle name="Input 4 15" xfId="1620"/>
    <cellStyle name="Input 4 15 2" xfId="1621"/>
    <cellStyle name="Input 4 15 2 2" xfId="1622"/>
    <cellStyle name="Input 4 15 2 2 2" xfId="1623"/>
    <cellStyle name="Input 4 15 2 3" xfId="1624"/>
    <cellStyle name="Input 4 15 3" xfId="1625"/>
    <cellStyle name="Input 4 15 3 2" xfId="1626"/>
    <cellStyle name="Input 4 15 4" xfId="1627"/>
    <cellStyle name="Input 4 16" xfId="1628"/>
    <cellStyle name="Input 4 16 2" xfId="1629"/>
    <cellStyle name="Input 4 16 2 2" xfId="1630"/>
    <cellStyle name="Input 4 16 2 2 2" xfId="1631"/>
    <cellStyle name="Input 4 16 2 3" xfId="1632"/>
    <cellStyle name="Input 4 16 3" xfId="1633"/>
    <cellStyle name="Input 4 16 3 2" xfId="1634"/>
    <cellStyle name="Input 4 16 4" xfId="1635"/>
    <cellStyle name="Input 4 17" xfId="1636"/>
    <cellStyle name="Input 4 17 2" xfId="1637"/>
    <cellStyle name="Input 4 17 2 2" xfId="1638"/>
    <cellStyle name="Input 4 17 2 2 2" xfId="1639"/>
    <cellStyle name="Input 4 17 2 3" xfId="1640"/>
    <cellStyle name="Input 4 17 3" xfId="1641"/>
    <cellStyle name="Input 4 17 3 2" xfId="1642"/>
    <cellStyle name="Input 4 17 4" xfId="1643"/>
    <cellStyle name="Input 4 18" xfId="1644"/>
    <cellStyle name="Input 4 18 2" xfId="1645"/>
    <cellStyle name="Input 4 18 2 2" xfId="1646"/>
    <cellStyle name="Input 4 18 3" xfId="1647"/>
    <cellStyle name="Input 4 19" xfId="1648"/>
    <cellStyle name="Input 4 19 2" xfId="1649"/>
    <cellStyle name="Input 4 2" xfId="1650"/>
    <cellStyle name="Input 4 2 2" xfId="1651"/>
    <cellStyle name="Input 4 2 2 2" xfId="1652"/>
    <cellStyle name="Input 4 2 2 2 2" xfId="1653"/>
    <cellStyle name="Input 4 2 2 3" xfId="1654"/>
    <cellStyle name="Input 4 2 3" xfId="1655"/>
    <cellStyle name="Input 4 2 3 2" xfId="1656"/>
    <cellStyle name="Input 4 2 4" xfId="1657"/>
    <cellStyle name="Input 4 20" xfId="1658"/>
    <cellStyle name="Input 4 3" xfId="1659"/>
    <cellStyle name="Input 4 3 2" xfId="1660"/>
    <cellStyle name="Input 4 3 2 2" xfId="1661"/>
    <cellStyle name="Input 4 3 2 2 2" xfId="1662"/>
    <cellStyle name="Input 4 3 2 3" xfId="1663"/>
    <cellStyle name="Input 4 3 3" xfId="1664"/>
    <cellStyle name="Input 4 3 3 2" xfId="1665"/>
    <cellStyle name="Input 4 3 4" xfId="1666"/>
    <cellStyle name="Input 4 4" xfId="1667"/>
    <cellStyle name="Input 4 4 2" xfId="1668"/>
    <cellStyle name="Input 4 4 2 2" xfId="1669"/>
    <cellStyle name="Input 4 4 2 2 2" xfId="1670"/>
    <cellStyle name="Input 4 4 2 3" xfId="1671"/>
    <cellStyle name="Input 4 4 3" xfId="1672"/>
    <cellStyle name="Input 4 4 3 2" xfId="1673"/>
    <cellStyle name="Input 4 4 4" xfId="1674"/>
    <cellStyle name="Input 4 5" xfId="1675"/>
    <cellStyle name="Input 4 5 2" xfId="1676"/>
    <cellStyle name="Input 4 5 2 2" xfId="1677"/>
    <cellStyle name="Input 4 5 2 2 2" xfId="1678"/>
    <cellStyle name="Input 4 5 2 3" xfId="1679"/>
    <cellStyle name="Input 4 5 3" xfId="1680"/>
    <cellStyle name="Input 4 5 3 2" xfId="1681"/>
    <cellStyle name="Input 4 5 4" xfId="1682"/>
    <cellStyle name="Input 4 6" xfId="1683"/>
    <cellStyle name="Input 4 6 2" xfId="1684"/>
    <cellStyle name="Input 4 6 2 2" xfId="1685"/>
    <cellStyle name="Input 4 6 2 2 2" xfId="1686"/>
    <cellStyle name="Input 4 6 2 3" xfId="1687"/>
    <cellStyle name="Input 4 6 3" xfId="1688"/>
    <cellStyle name="Input 4 6 3 2" xfId="1689"/>
    <cellStyle name="Input 4 6 4" xfId="1690"/>
    <cellStyle name="Input 4 7" xfId="1691"/>
    <cellStyle name="Input 4 7 2" xfId="1692"/>
    <cellStyle name="Input 4 7 2 2" xfId="1693"/>
    <cellStyle name="Input 4 7 2 2 2" xfId="1694"/>
    <cellStyle name="Input 4 7 2 3" xfId="1695"/>
    <cellStyle name="Input 4 7 3" xfId="1696"/>
    <cellStyle name="Input 4 7 3 2" xfId="1697"/>
    <cellStyle name="Input 4 7 4" xfId="1698"/>
    <cellStyle name="Input 4 8" xfId="1699"/>
    <cellStyle name="Input 4 8 2" xfId="1700"/>
    <cellStyle name="Input 4 8 2 2" xfId="1701"/>
    <cellStyle name="Input 4 8 2 2 2" xfId="1702"/>
    <cellStyle name="Input 4 8 2 3" xfId="1703"/>
    <cellStyle name="Input 4 8 3" xfId="1704"/>
    <cellStyle name="Input 4 8 3 2" xfId="1705"/>
    <cellStyle name="Input 4 8 4" xfId="1706"/>
    <cellStyle name="Input 4 9" xfId="1707"/>
    <cellStyle name="Input 4 9 2" xfId="1708"/>
    <cellStyle name="Input 4 9 2 2" xfId="1709"/>
    <cellStyle name="Input 4 9 2 2 2" xfId="1710"/>
    <cellStyle name="Input 4 9 2 3" xfId="1711"/>
    <cellStyle name="Input 4 9 3" xfId="1712"/>
    <cellStyle name="Input 4 9 3 2" xfId="1713"/>
    <cellStyle name="Input 4 9 4" xfId="1714"/>
    <cellStyle name="Input 5" xfId="1715"/>
    <cellStyle name="Input 5 2" xfId="1716"/>
    <cellStyle name="Input 5 2 2" xfId="1717"/>
    <cellStyle name="Input 5 2 2 2" xfId="1718"/>
    <cellStyle name="Input 5 2 3" xfId="1719"/>
    <cellStyle name="Input 5 3" xfId="1720"/>
    <cellStyle name="Input 5 3 2" xfId="1721"/>
    <cellStyle name="Input 5 4" xfId="1722"/>
    <cellStyle name="Input 6" xfId="1723"/>
    <cellStyle name="Input 6 2" xfId="1724"/>
    <cellStyle name="Input 6 2 2" xfId="1725"/>
    <cellStyle name="Input 6 2 2 2" xfId="1726"/>
    <cellStyle name="Input 6 2 3" xfId="1727"/>
    <cellStyle name="Input 6 3" xfId="1728"/>
    <cellStyle name="Input 6 3 2" xfId="1729"/>
    <cellStyle name="Input 6 4" xfId="1730"/>
    <cellStyle name="Input 7" xfId="1731"/>
    <cellStyle name="Input 7 2" xfId="1732"/>
    <cellStyle name="Input 7 2 2" xfId="1733"/>
    <cellStyle name="Input 7 2 2 2" xfId="1734"/>
    <cellStyle name="Input 7 2 3" xfId="1735"/>
    <cellStyle name="Input 7 3" xfId="1736"/>
    <cellStyle name="Input 7 3 2" xfId="1737"/>
    <cellStyle name="Input 7 4" xfId="1738"/>
    <cellStyle name="Input 8" xfId="1739"/>
    <cellStyle name="Input 8 2" xfId="1740"/>
    <cellStyle name="Input 8 2 2" xfId="1741"/>
    <cellStyle name="Input 8 2 2 2" xfId="1742"/>
    <cellStyle name="Input 8 2 3" xfId="1743"/>
    <cellStyle name="Input 8 3" xfId="1744"/>
    <cellStyle name="Input 8 3 2" xfId="1745"/>
    <cellStyle name="Input 8 4" xfId="1746"/>
    <cellStyle name="Input 9" xfId="1747"/>
    <cellStyle name="Input 9 2" xfId="1748"/>
    <cellStyle name="Input 9 2 2" xfId="1749"/>
    <cellStyle name="Input 9 2 2 2" xfId="1750"/>
    <cellStyle name="Input 9 2 3" xfId="1751"/>
    <cellStyle name="Input 9 3" xfId="1752"/>
    <cellStyle name="Input 9 3 2" xfId="1753"/>
    <cellStyle name="Input 9 4" xfId="1754"/>
    <cellStyle name="Input Cells" xfId="1755"/>
    <cellStyle name="Komma [0]_Blad1" xfId="1756"/>
    <cellStyle name="Komma_Blad1" xfId="1757"/>
    <cellStyle name="Linked Cell" xfId="1758"/>
    <cellStyle name="Linked Cell 2" xfId="1759"/>
    <cellStyle name="Linked Cell 2 2" xfId="1760"/>
    <cellStyle name="Linked Cells" xfId="1761"/>
    <cellStyle name="Migliaia_496sl1" xfId="1762"/>
    <cellStyle name="Millares [0] 2" xfId="1763"/>
    <cellStyle name="Millares 10" xfId="1764"/>
    <cellStyle name="Millares 11" xfId="1765"/>
    <cellStyle name="Millares 12" xfId="1766"/>
    <cellStyle name="Millares 13" xfId="49"/>
    <cellStyle name="Millares 2" xfId="45"/>
    <cellStyle name="Millares 2 2" xfId="1768"/>
    <cellStyle name="Millares 2 2 2" xfId="1769"/>
    <cellStyle name="Millares 2 2 3" xfId="1770"/>
    <cellStyle name="Millares 2 3" xfId="1771"/>
    <cellStyle name="Millares 2 4" xfId="1772"/>
    <cellStyle name="Millares 2 5" xfId="1773"/>
    <cellStyle name="Millares 2 6" xfId="1774"/>
    <cellStyle name="Millares 2 7" xfId="1767"/>
    <cellStyle name="Millares 3" xfId="47"/>
    <cellStyle name="Millares 3 2" xfId="1776"/>
    <cellStyle name="Millares 3 3" xfId="1777"/>
    <cellStyle name="Millares 3 4" xfId="1775"/>
    <cellStyle name="Millares 4" xfId="1778"/>
    <cellStyle name="Millares 5" xfId="1779"/>
    <cellStyle name="Millares 6" xfId="1780"/>
    <cellStyle name="Millares 6 2" xfId="1781"/>
    <cellStyle name="Millares 7" xfId="1782"/>
    <cellStyle name="Millares 8" xfId="1783"/>
    <cellStyle name="Millares 9" xfId="1784"/>
    <cellStyle name="Milliers [0]_!!!GO" xfId="1785"/>
    <cellStyle name="Milliers_!!!GO" xfId="1786"/>
    <cellStyle name="Moneda [0] 2" xfId="1787"/>
    <cellStyle name="Moneda 10" xfId="2496"/>
    <cellStyle name="Moneda 2" xfId="1788"/>
    <cellStyle name="Moneda 2 2" xfId="1789"/>
    <cellStyle name="Moneda 2 2 2" xfId="1790"/>
    <cellStyle name="Moneda 2 3" xfId="1791"/>
    <cellStyle name="Moneda 2 4" xfId="1792"/>
    <cellStyle name="Moneda 3" xfId="1793"/>
    <cellStyle name="Moneda 4" xfId="1794"/>
    <cellStyle name="Moneda 5" xfId="1795"/>
    <cellStyle name="Moneda 6" xfId="1796"/>
    <cellStyle name="Moneda 6 2" xfId="1797"/>
    <cellStyle name="Moneda 7" xfId="1798"/>
    <cellStyle name="Moneda 8" xfId="1799"/>
    <cellStyle name="Moneda 9" xfId="1800"/>
    <cellStyle name="Monétaire [0]_!!!GO" xfId="1801"/>
    <cellStyle name="Monétaire_!!!GO" xfId="1802"/>
    <cellStyle name="Monetario" xfId="1803"/>
    <cellStyle name="Month" xfId="1804"/>
    <cellStyle name="Multiple" xfId="1805"/>
    <cellStyle name="MultipleBelow" xfId="1806"/>
    <cellStyle name="neg0.0" xfId="1807"/>
    <cellStyle name="Neutral" xfId="9" builtinId="28" customBuiltin="1"/>
    <cellStyle name="no dec" xfId="1808"/>
    <cellStyle name="No-definido" xfId="1809"/>
    <cellStyle name="Non_Input" xfId="1810"/>
    <cellStyle name="Normaali_SHEET4A.XLS" xfId="1811"/>
    <cellStyle name="Normal" xfId="0" builtinId="0"/>
    <cellStyle name="Normal - Style1" xfId="1812"/>
    <cellStyle name="Normal - Style2" xfId="1813"/>
    <cellStyle name="Normal 10" xfId="1814"/>
    <cellStyle name="Normal 10 2" xfId="1815"/>
    <cellStyle name="Normal 11" xfId="1816"/>
    <cellStyle name="Normal 12" xfId="1817"/>
    <cellStyle name="Normal 12 2" xfId="1818"/>
    <cellStyle name="Normal 13" xfId="1819"/>
    <cellStyle name="Normal 13 2" xfId="1820"/>
    <cellStyle name="Normal 13 3" xfId="1821"/>
    <cellStyle name="Normal 14" xfId="1822"/>
    <cellStyle name="Normal 15" xfId="1823"/>
    <cellStyle name="Normal 15 2" xfId="1824"/>
    <cellStyle name="Normal 16" xfId="1825"/>
    <cellStyle name="Normal 17" xfId="1826"/>
    <cellStyle name="Normal 18" xfId="1827"/>
    <cellStyle name="Normal 19" xfId="1828"/>
    <cellStyle name="Normal 19 2" xfId="1829"/>
    <cellStyle name="Normal 19 3" xfId="1830"/>
    <cellStyle name="Normal 19 3 2" xfId="1831"/>
    <cellStyle name="Normal 2" xfId="1832"/>
    <cellStyle name="Normal 2 2" xfId="44"/>
    <cellStyle name="Normal 2 2 2" xfId="1833"/>
    <cellStyle name="Normal 2 2 2 2" xfId="1834"/>
    <cellStyle name="Normal 2 2 2 3" xfId="1835"/>
    <cellStyle name="Normal 2 2 3" xfId="1836"/>
    <cellStyle name="Normal 2 2 4" xfId="1837"/>
    <cellStyle name="Normal 2 3" xfId="1838"/>
    <cellStyle name="Normal 2 3 2" xfId="1839"/>
    <cellStyle name="Normal 2 3 3" xfId="1840"/>
    <cellStyle name="Normal 2 4" xfId="1841"/>
    <cellStyle name="Normal 2 5" xfId="1842"/>
    <cellStyle name="Normal 2 6" xfId="1843"/>
    <cellStyle name="Normal 2_Reporte 01_08" xfId="1844"/>
    <cellStyle name="Normal 20" xfId="1845"/>
    <cellStyle name="Normal 21" xfId="50"/>
    <cellStyle name="Normal 22" xfId="2493"/>
    <cellStyle name="Normal 23" xfId="2497"/>
    <cellStyle name="Normal 3" xfId="1846"/>
    <cellStyle name="Normal 3 2" xfId="1847"/>
    <cellStyle name="Normal 3 2 2" xfId="1848"/>
    <cellStyle name="Normal 3 3" xfId="1849"/>
    <cellStyle name="Normal 3 4" xfId="1850"/>
    <cellStyle name="Normal 3 5" xfId="1851"/>
    <cellStyle name="Normal 3 6" xfId="1852"/>
    <cellStyle name="Normal 3_Reporte 01_08" xfId="1853"/>
    <cellStyle name="Normal 4" xfId="1854"/>
    <cellStyle name="Normal 4 2" xfId="1855"/>
    <cellStyle name="Normal 4 2 2" xfId="1856"/>
    <cellStyle name="Normal 4 3" xfId="1857"/>
    <cellStyle name="Normal 4 4" xfId="1858"/>
    <cellStyle name="Normal 4_Reporte 01_08" xfId="1859"/>
    <cellStyle name="Normal 5" xfId="1860"/>
    <cellStyle name="Normal 5 2" xfId="1861"/>
    <cellStyle name="Normal 5 2 2" xfId="1862"/>
    <cellStyle name="Normal 5 3" xfId="1863"/>
    <cellStyle name="Normal 5 4" xfId="1864"/>
    <cellStyle name="Normal 6" xfId="1865"/>
    <cellStyle name="Normal 6 2" xfId="1866"/>
    <cellStyle name="Normal 6 2 2" xfId="1867"/>
    <cellStyle name="Normal 6 3" xfId="1868"/>
    <cellStyle name="Normal 6_Reporte 01_08" xfId="1869"/>
    <cellStyle name="Normal 7" xfId="1870"/>
    <cellStyle name="Normal 7 2" xfId="1871"/>
    <cellStyle name="Normal 8" xfId="1872"/>
    <cellStyle name="Normal 8 2" xfId="1873"/>
    <cellStyle name="Normal 9" xfId="1874"/>
    <cellStyle name="Normale_496sl1" xfId="1875"/>
    <cellStyle name="Notas" xfId="16" builtinId="10" customBuiltin="1"/>
    <cellStyle name="Note" xfId="1876"/>
    <cellStyle name="Note 2" xfId="1877"/>
    <cellStyle name="Note 2 2" xfId="1878"/>
    <cellStyle name="Note 2 2 10" xfId="1879"/>
    <cellStyle name="Note 2 2 10 2" xfId="1880"/>
    <cellStyle name="Note 2 2 10 2 2" xfId="1881"/>
    <cellStyle name="Note 2 2 10 3" xfId="1882"/>
    <cellStyle name="Note 2 2 11" xfId="1883"/>
    <cellStyle name="Note 2 2 11 2" xfId="1884"/>
    <cellStyle name="Note 2 2 11 2 2" xfId="1885"/>
    <cellStyle name="Note 2 2 11 3" xfId="1886"/>
    <cellStyle name="Note 2 2 12" xfId="1887"/>
    <cellStyle name="Note 2 2 12 2" xfId="1888"/>
    <cellStyle name="Note 2 2 12 2 2" xfId="1889"/>
    <cellStyle name="Note 2 2 12 3" xfId="1890"/>
    <cellStyle name="Note 2 2 13" xfId="1891"/>
    <cellStyle name="Note 2 2 13 2" xfId="1892"/>
    <cellStyle name="Note 2 2 13 2 2" xfId="1893"/>
    <cellStyle name="Note 2 2 13 3" xfId="1894"/>
    <cellStyle name="Note 2 2 14" xfId="1895"/>
    <cellStyle name="Note 2 2 14 2" xfId="1896"/>
    <cellStyle name="Note 2 2 14 2 2" xfId="1897"/>
    <cellStyle name="Note 2 2 14 3" xfId="1898"/>
    <cellStyle name="Note 2 2 15" xfId="1899"/>
    <cellStyle name="Note 2 2 15 2" xfId="1900"/>
    <cellStyle name="Note 2 2 15 2 2" xfId="1901"/>
    <cellStyle name="Note 2 2 15 3" xfId="1902"/>
    <cellStyle name="Note 2 2 16" xfId="1903"/>
    <cellStyle name="Note 2 2 16 2" xfId="1904"/>
    <cellStyle name="Note 2 2 16 2 2" xfId="1905"/>
    <cellStyle name="Note 2 2 16 3" xfId="1906"/>
    <cellStyle name="Note 2 2 17" xfId="1907"/>
    <cellStyle name="Note 2 2 17 2" xfId="1908"/>
    <cellStyle name="Note 2 2 17 2 2" xfId="1909"/>
    <cellStyle name="Note 2 2 17 3" xfId="1910"/>
    <cellStyle name="Note 2 2 18" xfId="1911"/>
    <cellStyle name="Note 2 2 18 2" xfId="1912"/>
    <cellStyle name="Note 2 2 19" xfId="1913"/>
    <cellStyle name="Note 2 2 2" xfId="1914"/>
    <cellStyle name="Note 2 2 2 2" xfId="1915"/>
    <cellStyle name="Note 2 2 2 2 2" xfId="1916"/>
    <cellStyle name="Note 2 2 2 3" xfId="1917"/>
    <cellStyle name="Note 2 2 3" xfId="1918"/>
    <cellStyle name="Note 2 2 3 2" xfId="1919"/>
    <cellStyle name="Note 2 2 3 2 2" xfId="1920"/>
    <cellStyle name="Note 2 2 3 3" xfId="1921"/>
    <cellStyle name="Note 2 2 4" xfId="1922"/>
    <cellStyle name="Note 2 2 4 2" xfId="1923"/>
    <cellStyle name="Note 2 2 4 2 2" xfId="1924"/>
    <cellStyle name="Note 2 2 4 3" xfId="1925"/>
    <cellStyle name="Note 2 2 5" xfId="1926"/>
    <cellStyle name="Note 2 2 5 2" xfId="1927"/>
    <cellStyle name="Note 2 2 5 2 2" xfId="1928"/>
    <cellStyle name="Note 2 2 5 3" xfId="1929"/>
    <cellStyle name="Note 2 2 6" xfId="1930"/>
    <cellStyle name="Note 2 2 6 2" xfId="1931"/>
    <cellStyle name="Note 2 2 6 2 2" xfId="1932"/>
    <cellStyle name="Note 2 2 6 3" xfId="1933"/>
    <cellStyle name="Note 2 2 7" xfId="1934"/>
    <cellStyle name="Note 2 2 7 2" xfId="1935"/>
    <cellStyle name="Note 2 2 7 2 2" xfId="1936"/>
    <cellStyle name="Note 2 2 7 3" xfId="1937"/>
    <cellStyle name="Note 2 2 8" xfId="1938"/>
    <cellStyle name="Note 2 2 8 2" xfId="1939"/>
    <cellStyle name="Note 2 2 8 2 2" xfId="1940"/>
    <cellStyle name="Note 2 2 8 3" xfId="1941"/>
    <cellStyle name="Note 2 2 9" xfId="1942"/>
    <cellStyle name="Note 2 2 9 2" xfId="1943"/>
    <cellStyle name="Note 2 2 9 2 2" xfId="1944"/>
    <cellStyle name="Note 2 2 9 3" xfId="1945"/>
    <cellStyle name="Note 2 3" xfId="1946"/>
    <cellStyle name="Note 2 3 10" xfId="1947"/>
    <cellStyle name="Note 2 3 10 2" xfId="1948"/>
    <cellStyle name="Note 2 3 10 2 2" xfId="1949"/>
    <cellStyle name="Note 2 3 10 3" xfId="1950"/>
    <cellStyle name="Note 2 3 11" xfId="1951"/>
    <cellStyle name="Note 2 3 11 2" xfId="1952"/>
    <cellStyle name="Note 2 3 11 2 2" xfId="1953"/>
    <cellStyle name="Note 2 3 11 3" xfId="1954"/>
    <cellStyle name="Note 2 3 12" xfId="1955"/>
    <cellStyle name="Note 2 3 12 2" xfId="1956"/>
    <cellStyle name="Note 2 3 12 2 2" xfId="1957"/>
    <cellStyle name="Note 2 3 12 3" xfId="1958"/>
    <cellStyle name="Note 2 3 13" xfId="1959"/>
    <cellStyle name="Note 2 3 13 2" xfId="1960"/>
    <cellStyle name="Note 2 3 13 2 2" xfId="1961"/>
    <cellStyle name="Note 2 3 13 3" xfId="1962"/>
    <cellStyle name="Note 2 3 14" xfId="1963"/>
    <cellStyle name="Note 2 3 14 2" xfId="1964"/>
    <cellStyle name="Note 2 3 14 2 2" xfId="1965"/>
    <cellStyle name="Note 2 3 14 3" xfId="1966"/>
    <cellStyle name="Note 2 3 15" xfId="1967"/>
    <cellStyle name="Note 2 3 15 2" xfId="1968"/>
    <cellStyle name="Note 2 3 15 2 2" xfId="1969"/>
    <cellStyle name="Note 2 3 15 3" xfId="1970"/>
    <cellStyle name="Note 2 3 16" xfId="1971"/>
    <cellStyle name="Note 2 3 16 2" xfId="1972"/>
    <cellStyle name="Note 2 3 16 2 2" xfId="1973"/>
    <cellStyle name="Note 2 3 16 3" xfId="1974"/>
    <cellStyle name="Note 2 3 17" xfId="1975"/>
    <cellStyle name="Note 2 3 17 2" xfId="1976"/>
    <cellStyle name="Note 2 3 17 2 2" xfId="1977"/>
    <cellStyle name="Note 2 3 17 3" xfId="1978"/>
    <cellStyle name="Note 2 3 18" xfId="1979"/>
    <cellStyle name="Note 2 3 18 2" xfId="1980"/>
    <cellStyle name="Note 2 3 19" xfId="1981"/>
    <cellStyle name="Note 2 3 2" xfId="1982"/>
    <cellStyle name="Note 2 3 2 2" xfId="1983"/>
    <cellStyle name="Note 2 3 2 2 2" xfId="1984"/>
    <cellStyle name="Note 2 3 2 3" xfId="1985"/>
    <cellStyle name="Note 2 3 3" xfId="1986"/>
    <cellStyle name="Note 2 3 3 2" xfId="1987"/>
    <cellStyle name="Note 2 3 3 2 2" xfId="1988"/>
    <cellStyle name="Note 2 3 3 3" xfId="1989"/>
    <cellStyle name="Note 2 3 4" xfId="1990"/>
    <cellStyle name="Note 2 3 4 2" xfId="1991"/>
    <cellStyle name="Note 2 3 4 2 2" xfId="1992"/>
    <cellStyle name="Note 2 3 4 3" xfId="1993"/>
    <cellStyle name="Note 2 3 5" xfId="1994"/>
    <cellStyle name="Note 2 3 5 2" xfId="1995"/>
    <cellStyle name="Note 2 3 5 2 2" xfId="1996"/>
    <cellStyle name="Note 2 3 5 3" xfId="1997"/>
    <cellStyle name="Note 2 3 6" xfId="1998"/>
    <cellStyle name="Note 2 3 6 2" xfId="1999"/>
    <cellStyle name="Note 2 3 6 2 2" xfId="2000"/>
    <cellStyle name="Note 2 3 6 3" xfId="2001"/>
    <cellStyle name="Note 2 3 7" xfId="2002"/>
    <cellStyle name="Note 2 3 7 2" xfId="2003"/>
    <cellStyle name="Note 2 3 7 2 2" xfId="2004"/>
    <cellStyle name="Note 2 3 7 3" xfId="2005"/>
    <cellStyle name="Note 2 3 8" xfId="2006"/>
    <cellStyle name="Note 2 3 8 2" xfId="2007"/>
    <cellStyle name="Note 2 3 8 2 2" xfId="2008"/>
    <cellStyle name="Note 2 3 8 3" xfId="2009"/>
    <cellStyle name="Note 2 3 9" xfId="2010"/>
    <cellStyle name="Note 2 3 9 2" xfId="2011"/>
    <cellStyle name="Note 2 3 9 2 2" xfId="2012"/>
    <cellStyle name="Note 2 3 9 3" xfId="2013"/>
    <cellStyle name="Note 2 4" xfId="2014"/>
    <cellStyle name="Note 2 4 2" xfId="2015"/>
    <cellStyle name="Note 2 5" xfId="2016"/>
    <cellStyle name="Note 3" xfId="2017"/>
    <cellStyle name="Note 3 10" xfId="2018"/>
    <cellStyle name="Note 3 10 2" xfId="2019"/>
    <cellStyle name="Note 3 10 2 2" xfId="2020"/>
    <cellStyle name="Note 3 10 3" xfId="2021"/>
    <cellStyle name="Note 3 11" xfId="2022"/>
    <cellStyle name="Note 3 11 2" xfId="2023"/>
    <cellStyle name="Note 3 11 2 2" xfId="2024"/>
    <cellStyle name="Note 3 11 3" xfId="2025"/>
    <cellStyle name="Note 3 12" xfId="2026"/>
    <cellStyle name="Note 3 12 2" xfId="2027"/>
    <cellStyle name="Note 3 12 2 2" xfId="2028"/>
    <cellStyle name="Note 3 12 3" xfId="2029"/>
    <cellStyle name="Note 3 13" xfId="2030"/>
    <cellStyle name="Note 3 13 2" xfId="2031"/>
    <cellStyle name="Note 3 13 2 2" xfId="2032"/>
    <cellStyle name="Note 3 13 3" xfId="2033"/>
    <cellStyle name="Note 3 14" xfId="2034"/>
    <cellStyle name="Note 3 14 2" xfId="2035"/>
    <cellStyle name="Note 3 14 2 2" xfId="2036"/>
    <cellStyle name="Note 3 14 3" xfId="2037"/>
    <cellStyle name="Note 3 15" xfId="2038"/>
    <cellStyle name="Note 3 15 2" xfId="2039"/>
    <cellStyle name="Note 3 15 2 2" xfId="2040"/>
    <cellStyle name="Note 3 15 3" xfId="2041"/>
    <cellStyle name="Note 3 16" xfId="2042"/>
    <cellStyle name="Note 3 16 2" xfId="2043"/>
    <cellStyle name="Note 3 16 2 2" xfId="2044"/>
    <cellStyle name="Note 3 16 3" xfId="2045"/>
    <cellStyle name="Note 3 17" xfId="2046"/>
    <cellStyle name="Note 3 17 2" xfId="2047"/>
    <cellStyle name="Note 3 17 2 2" xfId="2048"/>
    <cellStyle name="Note 3 17 3" xfId="2049"/>
    <cellStyle name="Note 3 18" xfId="2050"/>
    <cellStyle name="Note 3 18 2" xfId="2051"/>
    <cellStyle name="Note 3 19" xfId="2052"/>
    <cellStyle name="Note 3 2" xfId="2053"/>
    <cellStyle name="Note 3 2 2" xfId="2054"/>
    <cellStyle name="Note 3 2 2 2" xfId="2055"/>
    <cellStyle name="Note 3 2 3" xfId="2056"/>
    <cellStyle name="Note 3 3" xfId="2057"/>
    <cellStyle name="Note 3 3 2" xfId="2058"/>
    <cellStyle name="Note 3 3 2 2" xfId="2059"/>
    <cellStyle name="Note 3 3 3" xfId="2060"/>
    <cellStyle name="Note 3 4" xfId="2061"/>
    <cellStyle name="Note 3 4 2" xfId="2062"/>
    <cellStyle name="Note 3 4 2 2" xfId="2063"/>
    <cellStyle name="Note 3 4 3" xfId="2064"/>
    <cellStyle name="Note 3 5" xfId="2065"/>
    <cellStyle name="Note 3 5 2" xfId="2066"/>
    <cellStyle name="Note 3 5 2 2" xfId="2067"/>
    <cellStyle name="Note 3 5 3" xfId="2068"/>
    <cellStyle name="Note 3 6" xfId="2069"/>
    <cellStyle name="Note 3 6 2" xfId="2070"/>
    <cellStyle name="Note 3 6 2 2" xfId="2071"/>
    <cellStyle name="Note 3 6 3" xfId="2072"/>
    <cellStyle name="Note 3 7" xfId="2073"/>
    <cellStyle name="Note 3 7 2" xfId="2074"/>
    <cellStyle name="Note 3 7 2 2" xfId="2075"/>
    <cellStyle name="Note 3 7 3" xfId="2076"/>
    <cellStyle name="Note 3 8" xfId="2077"/>
    <cellStyle name="Note 3 8 2" xfId="2078"/>
    <cellStyle name="Note 3 8 2 2" xfId="2079"/>
    <cellStyle name="Note 3 8 3" xfId="2080"/>
    <cellStyle name="Note 3 9" xfId="2081"/>
    <cellStyle name="Note 3 9 2" xfId="2082"/>
    <cellStyle name="Note 3 9 2 2" xfId="2083"/>
    <cellStyle name="Note 3 9 3" xfId="2084"/>
    <cellStyle name="Note 4" xfId="2085"/>
    <cellStyle name="Note 4 10" xfId="2086"/>
    <cellStyle name="Note 4 10 2" xfId="2087"/>
    <cellStyle name="Note 4 10 2 2" xfId="2088"/>
    <cellStyle name="Note 4 10 3" xfId="2089"/>
    <cellStyle name="Note 4 11" xfId="2090"/>
    <cellStyle name="Note 4 11 2" xfId="2091"/>
    <cellStyle name="Note 4 11 2 2" xfId="2092"/>
    <cellStyle name="Note 4 11 3" xfId="2093"/>
    <cellStyle name="Note 4 12" xfId="2094"/>
    <cellStyle name="Note 4 12 2" xfId="2095"/>
    <cellStyle name="Note 4 12 2 2" xfId="2096"/>
    <cellStyle name="Note 4 12 3" xfId="2097"/>
    <cellStyle name="Note 4 13" xfId="2098"/>
    <cellStyle name="Note 4 13 2" xfId="2099"/>
    <cellStyle name="Note 4 13 2 2" xfId="2100"/>
    <cellStyle name="Note 4 13 3" xfId="2101"/>
    <cellStyle name="Note 4 14" xfId="2102"/>
    <cellStyle name="Note 4 14 2" xfId="2103"/>
    <cellStyle name="Note 4 14 2 2" xfId="2104"/>
    <cellStyle name="Note 4 14 3" xfId="2105"/>
    <cellStyle name="Note 4 15" xfId="2106"/>
    <cellStyle name="Note 4 15 2" xfId="2107"/>
    <cellStyle name="Note 4 15 2 2" xfId="2108"/>
    <cellStyle name="Note 4 15 3" xfId="2109"/>
    <cellStyle name="Note 4 16" xfId="2110"/>
    <cellStyle name="Note 4 16 2" xfId="2111"/>
    <cellStyle name="Note 4 16 2 2" xfId="2112"/>
    <cellStyle name="Note 4 16 3" xfId="2113"/>
    <cellStyle name="Note 4 17" xfId="2114"/>
    <cellStyle name="Note 4 17 2" xfId="2115"/>
    <cellStyle name="Note 4 17 2 2" xfId="2116"/>
    <cellStyle name="Note 4 17 3" xfId="2117"/>
    <cellStyle name="Note 4 18" xfId="2118"/>
    <cellStyle name="Note 4 18 2" xfId="2119"/>
    <cellStyle name="Note 4 19" xfId="2120"/>
    <cellStyle name="Note 4 2" xfId="2121"/>
    <cellStyle name="Note 4 2 2" xfId="2122"/>
    <cellStyle name="Note 4 2 2 2" xfId="2123"/>
    <cellStyle name="Note 4 2 3" xfId="2124"/>
    <cellStyle name="Note 4 3" xfId="2125"/>
    <cellStyle name="Note 4 3 2" xfId="2126"/>
    <cellStyle name="Note 4 3 2 2" xfId="2127"/>
    <cellStyle name="Note 4 3 3" xfId="2128"/>
    <cellStyle name="Note 4 4" xfId="2129"/>
    <cellStyle name="Note 4 4 2" xfId="2130"/>
    <cellStyle name="Note 4 4 2 2" xfId="2131"/>
    <cellStyle name="Note 4 4 3" xfId="2132"/>
    <cellStyle name="Note 4 5" xfId="2133"/>
    <cellStyle name="Note 4 5 2" xfId="2134"/>
    <cellStyle name="Note 4 5 2 2" xfId="2135"/>
    <cellStyle name="Note 4 5 3" xfId="2136"/>
    <cellStyle name="Note 4 6" xfId="2137"/>
    <cellStyle name="Note 4 6 2" xfId="2138"/>
    <cellStyle name="Note 4 6 2 2" xfId="2139"/>
    <cellStyle name="Note 4 6 3" xfId="2140"/>
    <cellStyle name="Note 4 7" xfId="2141"/>
    <cellStyle name="Note 4 7 2" xfId="2142"/>
    <cellStyle name="Note 4 7 2 2" xfId="2143"/>
    <cellStyle name="Note 4 7 3" xfId="2144"/>
    <cellStyle name="Note 4 8" xfId="2145"/>
    <cellStyle name="Note 4 8 2" xfId="2146"/>
    <cellStyle name="Note 4 8 2 2" xfId="2147"/>
    <cellStyle name="Note 4 8 3" xfId="2148"/>
    <cellStyle name="Note 4 9" xfId="2149"/>
    <cellStyle name="Note 4 9 2" xfId="2150"/>
    <cellStyle name="Note 4 9 2 2" xfId="2151"/>
    <cellStyle name="Note 4 9 3" xfId="2152"/>
    <cellStyle name="Note 5" xfId="2153"/>
    <cellStyle name="Note 5 2" xfId="2154"/>
    <cellStyle name="Note 6" xfId="2155"/>
    <cellStyle name="Œ…‹æØ‚è [0.00]_!!!GO" xfId="2156"/>
    <cellStyle name="Œ…‹æØ‚è_!!!GO" xfId="2157"/>
    <cellStyle name="Output" xfId="2158"/>
    <cellStyle name="Output 2" xfId="2159"/>
    <cellStyle name="Output 2 2" xfId="2160"/>
    <cellStyle name="Output 2 2 10" xfId="2161"/>
    <cellStyle name="Output 2 2 10 2" xfId="2162"/>
    <cellStyle name="Output 2 2 10 2 2" xfId="2163"/>
    <cellStyle name="Output 2 2 10 3" xfId="2164"/>
    <cellStyle name="Output 2 2 11" xfId="2165"/>
    <cellStyle name="Output 2 2 11 2" xfId="2166"/>
    <cellStyle name="Output 2 2 11 2 2" xfId="2167"/>
    <cellStyle name="Output 2 2 11 3" xfId="2168"/>
    <cellStyle name="Output 2 2 12" xfId="2169"/>
    <cellStyle name="Output 2 2 12 2" xfId="2170"/>
    <cellStyle name="Output 2 2 12 2 2" xfId="2171"/>
    <cellStyle name="Output 2 2 12 3" xfId="2172"/>
    <cellStyle name="Output 2 2 13" xfId="2173"/>
    <cellStyle name="Output 2 2 13 2" xfId="2174"/>
    <cellStyle name="Output 2 2 13 2 2" xfId="2175"/>
    <cellStyle name="Output 2 2 13 3" xfId="2176"/>
    <cellStyle name="Output 2 2 14" xfId="2177"/>
    <cellStyle name="Output 2 2 14 2" xfId="2178"/>
    <cellStyle name="Output 2 2 14 2 2" xfId="2179"/>
    <cellStyle name="Output 2 2 14 3" xfId="2180"/>
    <cellStyle name="Output 2 2 15" xfId="2181"/>
    <cellStyle name="Output 2 2 15 2" xfId="2182"/>
    <cellStyle name="Output 2 2 15 2 2" xfId="2183"/>
    <cellStyle name="Output 2 2 15 3" xfId="2184"/>
    <cellStyle name="Output 2 2 16" xfId="2185"/>
    <cellStyle name="Output 2 2 16 2" xfId="2186"/>
    <cellStyle name="Output 2 2 16 2 2" xfId="2187"/>
    <cellStyle name="Output 2 2 16 3" xfId="2188"/>
    <cellStyle name="Output 2 2 17" xfId="2189"/>
    <cellStyle name="Output 2 2 17 2" xfId="2190"/>
    <cellStyle name="Output 2 2 17 2 2" xfId="2191"/>
    <cellStyle name="Output 2 2 17 3" xfId="2192"/>
    <cellStyle name="Output 2 2 18" xfId="2193"/>
    <cellStyle name="Output 2 2 18 2" xfId="2194"/>
    <cellStyle name="Output 2 2 19" xfId="2195"/>
    <cellStyle name="Output 2 2 2" xfId="2196"/>
    <cellStyle name="Output 2 2 2 2" xfId="2197"/>
    <cellStyle name="Output 2 2 2 2 2" xfId="2198"/>
    <cellStyle name="Output 2 2 2 3" xfId="2199"/>
    <cellStyle name="Output 2 2 3" xfId="2200"/>
    <cellStyle name="Output 2 2 3 2" xfId="2201"/>
    <cellStyle name="Output 2 2 3 2 2" xfId="2202"/>
    <cellStyle name="Output 2 2 3 3" xfId="2203"/>
    <cellStyle name="Output 2 2 4" xfId="2204"/>
    <cellStyle name="Output 2 2 4 2" xfId="2205"/>
    <cellStyle name="Output 2 2 4 2 2" xfId="2206"/>
    <cellStyle name="Output 2 2 4 3" xfId="2207"/>
    <cellStyle name="Output 2 2 5" xfId="2208"/>
    <cellStyle name="Output 2 2 5 2" xfId="2209"/>
    <cellStyle name="Output 2 2 5 2 2" xfId="2210"/>
    <cellStyle name="Output 2 2 5 3" xfId="2211"/>
    <cellStyle name="Output 2 2 6" xfId="2212"/>
    <cellStyle name="Output 2 2 6 2" xfId="2213"/>
    <cellStyle name="Output 2 2 6 2 2" xfId="2214"/>
    <cellStyle name="Output 2 2 6 3" xfId="2215"/>
    <cellStyle name="Output 2 2 7" xfId="2216"/>
    <cellStyle name="Output 2 2 7 2" xfId="2217"/>
    <cellStyle name="Output 2 2 7 2 2" xfId="2218"/>
    <cellStyle name="Output 2 2 7 3" xfId="2219"/>
    <cellStyle name="Output 2 2 8" xfId="2220"/>
    <cellStyle name="Output 2 2 8 2" xfId="2221"/>
    <cellStyle name="Output 2 2 8 2 2" xfId="2222"/>
    <cellStyle name="Output 2 2 8 3" xfId="2223"/>
    <cellStyle name="Output 2 2 9" xfId="2224"/>
    <cellStyle name="Output 2 2 9 2" xfId="2225"/>
    <cellStyle name="Output 2 2 9 2 2" xfId="2226"/>
    <cellStyle name="Output 2 2 9 3" xfId="2227"/>
    <cellStyle name="Output 2 3" xfId="2228"/>
    <cellStyle name="Output 2 3 10" xfId="2229"/>
    <cellStyle name="Output 2 3 10 2" xfId="2230"/>
    <cellStyle name="Output 2 3 10 2 2" xfId="2231"/>
    <cellStyle name="Output 2 3 10 3" xfId="2232"/>
    <cellStyle name="Output 2 3 11" xfId="2233"/>
    <cellStyle name="Output 2 3 11 2" xfId="2234"/>
    <cellStyle name="Output 2 3 11 2 2" xfId="2235"/>
    <cellStyle name="Output 2 3 11 3" xfId="2236"/>
    <cellStyle name="Output 2 3 12" xfId="2237"/>
    <cellStyle name="Output 2 3 12 2" xfId="2238"/>
    <cellStyle name="Output 2 3 12 2 2" xfId="2239"/>
    <cellStyle name="Output 2 3 12 3" xfId="2240"/>
    <cellStyle name="Output 2 3 13" xfId="2241"/>
    <cellStyle name="Output 2 3 13 2" xfId="2242"/>
    <cellStyle name="Output 2 3 13 2 2" xfId="2243"/>
    <cellStyle name="Output 2 3 13 3" xfId="2244"/>
    <cellStyle name="Output 2 3 14" xfId="2245"/>
    <cellStyle name="Output 2 3 14 2" xfId="2246"/>
    <cellStyle name="Output 2 3 14 2 2" xfId="2247"/>
    <cellStyle name="Output 2 3 14 3" xfId="2248"/>
    <cellStyle name="Output 2 3 15" xfId="2249"/>
    <cellStyle name="Output 2 3 15 2" xfId="2250"/>
    <cellStyle name="Output 2 3 15 2 2" xfId="2251"/>
    <cellStyle name="Output 2 3 15 3" xfId="2252"/>
    <cellStyle name="Output 2 3 16" xfId="2253"/>
    <cellStyle name="Output 2 3 16 2" xfId="2254"/>
    <cellStyle name="Output 2 3 16 2 2" xfId="2255"/>
    <cellStyle name="Output 2 3 16 3" xfId="2256"/>
    <cellStyle name="Output 2 3 17" xfId="2257"/>
    <cellStyle name="Output 2 3 17 2" xfId="2258"/>
    <cellStyle name="Output 2 3 17 2 2" xfId="2259"/>
    <cellStyle name="Output 2 3 17 3" xfId="2260"/>
    <cellStyle name="Output 2 3 18" xfId="2261"/>
    <cellStyle name="Output 2 3 18 2" xfId="2262"/>
    <cellStyle name="Output 2 3 19" xfId="2263"/>
    <cellStyle name="Output 2 3 2" xfId="2264"/>
    <cellStyle name="Output 2 3 2 2" xfId="2265"/>
    <cellStyle name="Output 2 3 2 2 2" xfId="2266"/>
    <cellStyle name="Output 2 3 2 3" xfId="2267"/>
    <cellStyle name="Output 2 3 3" xfId="2268"/>
    <cellStyle name="Output 2 3 3 2" xfId="2269"/>
    <cellStyle name="Output 2 3 3 2 2" xfId="2270"/>
    <cellStyle name="Output 2 3 3 3" xfId="2271"/>
    <cellStyle name="Output 2 3 4" xfId="2272"/>
    <cellStyle name="Output 2 3 4 2" xfId="2273"/>
    <cellStyle name="Output 2 3 4 2 2" xfId="2274"/>
    <cellStyle name="Output 2 3 4 3" xfId="2275"/>
    <cellStyle name="Output 2 3 5" xfId="2276"/>
    <cellStyle name="Output 2 3 5 2" xfId="2277"/>
    <cellStyle name="Output 2 3 5 2 2" xfId="2278"/>
    <cellStyle name="Output 2 3 5 3" xfId="2279"/>
    <cellStyle name="Output 2 3 6" xfId="2280"/>
    <cellStyle name="Output 2 3 6 2" xfId="2281"/>
    <cellStyle name="Output 2 3 6 2 2" xfId="2282"/>
    <cellStyle name="Output 2 3 6 3" xfId="2283"/>
    <cellStyle name="Output 2 3 7" xfId="2284"/>
    <cellStyle name="Output 2 3 7 2" xfId="2285"/>
    <cellStyle name="Output 2 3 7 2 2" xfId="2286"/>
    <cellStyle name="Output 2 3 7 3" xfId="2287"/>
    <cellStyle name="Output 2 3 8" xfId="2288"/>
    <cellStyle name="Output 2 3 8 2" xfId="2289"/>
    <cellStyle name="Output 2 3 8 2 2" xfId="2290"/>
    <cellStyle name="Output 2 3 8 3" xfId="2291"/>
    <cellStyle name="Output 2 3 9" xfId="2292"/>
    <cellStyle name="Output 2 3 9 2" xfId="2293"/>
    <cellStyle name="Output 2 3 9 2 2" xfId="2294"/>
    <cellStyle name="Output 2 3 9 3" xfId="2295"/>
    <cellStyle name="Output 2 4" xfId="2296"/>
    <cellStyle name="Output 2 4 2" xfId="2297"/>
    <cellStyle name="Output 2 5" xfId="2298"/>
    <cellStyle name="Output 3" xfId="2299"/>
    <cellStyle name="Output 3 10" xfId="2300"/>
    <cellStyle name="Output 3 10 2" xfId="2301"/>
    <cellStyle name="Output 3 10 2 2" xfId="2302"/>
    <cellStyle name="Output 3 10 3" xfId="2303"/>
    <cellStyle name="Output 3 11" xfId="2304"/>
    <cellStyle name="Output 3 11 2" xfId="2305"/>
    <cellStyle name="Output 3 11 2 2" xfId="2306"/>
    <cellStyle name="Output 3 11 3" xfId="2307"/>
    <cellStyle name="Output 3 12" xfId="2308"/>
    <cellStyle name="Output 3 12 2" xfId="2309"/>
    <cellStyle name="Output 3 12 2 2" xfId="2310"/>
    <cellStyle name="Output 3 12 3" xfId="2311"/>
    <cellStyle name="Output 3 13" xfId="2312"/>
    <cellStyle name="Output 3 13 2" xfId="2313"/>
    <cellStyle name="Output 3 13 2 2" xfId="2314"/>
    <cellStyle name="Output 3 13 3" xfId="2315"/>
    <cellStyle name="Output 3 14" xfId="2316"/>
    <cellStyle name="Output 3 14 2" xfId="2317"/>
    <cellStyle name="Output 3 14 2 2" xfId="2318"/>
    <cellStyle name="Output 3 14 3" xfId="2319"/>
    <cellStyle name="Output 3 15" xfId="2320"/>
    <cellStyle name="Output 3 15 2" xfId="2321"/>
    <cellStyle name="Output 3 15 2 2" xfId="2322"/>
    <cellStyle name="Output 3 15 3" xfId="2323"/>
    <cellStyle name="Output 3 16" xfId="2324"/>
    <cellStyle name="Output 3 16 2" xfId="2325"/>
    <cellStyle name="Output 3 16 2 2" xfId="2326"/>
    <cellStyle name="Output 3 16 3" xfId="2327"/>
    <cellStyle name="Output 3 17" xfId="2328"/>
    <cellStyle name="Output 3 17 2" xfId="2329"/>
    <cellStyle name="Output 3 17 2 2" xfId="2330"/>
    <cellStyle name="Output 3 17 3" xfId="2331"/>
    <cellStyle name="Output 3 18" xfId="2332"/>
    <cellStyle name="Output 3 18 2" xfId="2333"/>
    <cellStyle name="Output 3 19" xfId="2334"/>
    <cellStyle name="Output 3 2" xfId="2335"/>
    <cellStyle name="Output 3 2 2" xfId="2336"/>
    <cellStyle name="Output 3 2 2 2" xfId="2337"/>
    <cellStyle name="Output 3 2 3" xfId="2338"/>
    <cellStyle name="Output 3 3" xfId="2339"/>
    <cellStyle name="Output 3 3 2" xfId="2340"/>
    <cellStyle name="Output 3 3 2 2" xfId="2341"/>
    <cellStyle name="Output 3 3 3" xfId="2342"/>
    <cellStyle name="Output 3 4" xfId="2343"/>
    <cellStyle name="Output 3 4 2" xfId="2344"/>
    <cellStyle name="Output 3 4 2 2" xfId="2345"/>
    <cellStyle name="Output 3 4 3" xfId="2346"/>
    <cellStyle name="Output 3 5" xfId="2347"/>
    <cellStyle name="Output 3 5 2" xfId="2348"/>
    <cellStyle name="Output 3 5 2 2" xfId="2349"/>
    <cellStyle name="Output 3 5 3" xfId="2350"/>
    <cellStyle name="Output 3 6" xfId="2351"/>
    <cellStyle name="Output 3 6 2" xfId="2352"/>
    <cellStyle name="Output 3 6 2 2" xfId="2353"/>
    <cellStyle name="Output 3 6 3" xfId="2354"/>
    <cellStyle name="Output 3 7" xfId="2355"/>
    <cellStyle name="Output 3 7 2" xfId="2356"/>
    <cellStyle name="Output 3 7 2 2" xfId="2357"/>
    <cellStyle name="Output 3 7 3" xfId="2358"/>
    <cellStyle name="Output 3 8" xfId="2359"/>
    <cellStyle name="Output 3 8 2" xfId="2360"/>
    <cellStyle name="Output 3 8 2 2" xfId="2361"/>
    <cellStyle name="Output 3 8 3" xfId="2362"/>
    <cellStyle name="Output 3 9" xfId="2363"/>
    <cellStyle name="Output 3 9 2" xfId="2364"/>
    <cellStyle name="Output 3 9 2 2" xfId="2365"/>
    <cellStyle name="Output 3 9 3" xfId="2366"/>
    <cellStyle name="Output 4" xfId="2367"/>
    <cellStyle name="Output 4 10" xfId="2368"/>
    <cellStyle name="Output 4 10 2" xfId="2369"/>
    <cellStyle name="Output 4 10 2 2" xfId="2370"/>
    <cellStyle name="Output 4 10 3" xfId="2371"/>
    <cellStyle name="Output 4 11" xfId="2372"/>
    <cellStyle name="Output 4 11 2" xfId="2373"/>
    <cellStyle name="Output 4 11 2 2" xfId="2374"/>
    <cellStyle name="Output 4 11 3" xfId="2375"/>
    <cellStyle name="Output 4 12" xfId="2376"/>
    <cellStyle name="Output 4 12 2" xfId="2377"/>
    <cellStyle name="Output 4 12 2 2" xfId="2378"/>
    <cellStyle name="Output 4 12 3" xfId="2379"/>
    <cellStyle name="Output 4 13" xfId="2380"/>
    <cellStyle name="Output 4 13 2" xfId="2381"/>
    <cellStyle name="Output 4 13 2 2" xfId="2382"/>
    <cellStyle name="Output 4 13 3" xfId="2383"/>
    <cellStyle name="Output 4 14" xfId="2384"/>
    <cellStyle name="Output 4 14 2" xfId="2385"/>
    <cellStyle name="Output 4 14 2 2" xfId="2386"/>
    <cellStyle name="Output 4 14 3" xfId="2387"/>
    <cellStyle name="Output 4 15" xfId="2388"/>
    <cellStyle name="Output 4 15 2" xfId="2389"/>
    <cellStyle name="Output 4 15 2 2" xfId="2390"/>
    <cellStyle name="Output 4 15 3" xfId="2391"/>
    <cellStyle name="Output 4 16" xfId="2392"/>
    <cellStyle name="Output 4 16 2" xfId="2393"/>
    <cellStyle name="Output 4 16 2 2" xfId="2394"/>
    <cellStyle name="Output 4 16 3" xfId="2395"/>
    <cellStyle name="Output 4 17" xfId="2396"/>
    <cellStyle name="Output 4 17 2" xfId="2397"/>
    <cellStyle name="Output 4 17 2 2" xfId="2398"/>
    <cellStyle name="Output 4 17 3" xfId="2399"/>
    <cellStyle name="Output 4 18" xfId="2400"/>
    <cellStyle name="Output 4 18 2" xfId="2401"/>
    <cellStyle name="Output 4 19" xfId="2402"/>
    <cellStyle name="Output 4 2" xfId="2403"/>
    <cellStyle name="Output 4 2 2" xfId="2404"/>
    <cellStyle name="Output 4 2 2 2" xfId="2405"/>
    <cellStyle name="Output 4 2 3" xfId="2406"/>
    <cellStyle name="Output 4 3" xfId="2407"/>
    <cellStyle name="Output 4 3 2" xfId="2408"/>
    <cellStyle name="Output 4 3 2 2" xfId="2409"/>
    <cellStyle name="Output 4 3 3" xfId="2410"/>
    <cellStyle name="Output 4 4" xfId="2411"/>
    <cellStyle name="Output 4 4 2" xfId="2412"/>
    <cellStyle name="Output 4 4 2 2" xfId="2413"/>
    <cellStyle name="Output 4 4 3" xfId="2414"/>
    <cellStyle name="Output 4 5" xfId="2415"/>
    <cellStyle name="Output 4 5 2" xfId="2416"/>
    <cellStyle name="Output 4 5 2 2" xfId="2417"/>
    <cellStyle name="Output 4 5 3" xfId="2418"/>
    <cellStyle name="Output 4 6" xfId="2419"/>
    <cellStyle name="Output 4 6 2" xfId="2420"/>
    <cellStyle name="Output 4 6 2 2" xfId="2421"/>
    <cellStyle name="Output 4 6 3" xfId="2422"/>
    <cellStyle name="Output 4 7" xfId="2423"/>
    <cellStyle name="Output 4 7 2" xfId="2424"/>
    <cellStyle name="Output 4 7 2 2" xfId="2425"/>
    <cellStyle name="Output 4 7 3" xfId="2426"/>
    <cellStyle name="Output 4 8" xfId="2427"/>
    <cellStyle name="Output 4 8 2" xfId="2428"/>
    <cellStyle name="Output 4 8 2 2" xfId="2429"/>
    <cellStyle name="Output 4 8 3" xfId="2430"/>
    <cellStyle name="Output 4 9" xfId="2431"/>
    <cellStyle name="Output 4 9 2" xfId="2432"/>
    <cellStyle name="Output 4 9 2 2" xfId="2433"/>
    <cellStyle name="Output 4 9 3" xfId="2434"/>
    <cellStyle name="Output 5" xfId="2435"/>
    <cellStyle name="Output 5 2" xfId="2436"/>
    <cellStyle name="Output 6" xfId="2437"/>
    <cellStyle name="Page Number" xfId="2438"/>
    <cellStyle name="per.style" xfId="2439"/>
    <cellStyle name="Percen - Modelo1" xfId="2440"/>
    <cellStyle name="Percent (0)" xfId="2441"/>
    <cellStyle name="Percent (0.0)" xfId="2442"/>
    <cellStyle name="Percent [2]" xfId="2443"/>
    <cellStyle name="Percent 0" xfId="2444"/>
    <cellStyle name="Percent 4 2" xfId="2494"/>
    <cellStyle name="Percent*" xfId="2445"/>
    <cellStyle name="Percent-0.0%" xfId="2446"/>
    <cellStyle name="Percent-no dec" xfId="2447"/>
    <cellStyle name="Pilkku_SHEET4A.XLS" xfId="2448"/>
    <cellStyle name="Porcentaje" xfId="1" builtinId="5"/>
    <cellStyle name="Porcentaje 2" xfId="48"/>
    <cellStyle name="Porcentaje 2 2" xfId="46"/>
    <cellStyle name="Porcentaje 2 2 2" xfId="2449"/>
    <cellStyle name="Porcentaje 3" xfId="2450"/>
    <cellStyle name="Porcentual 2" xfId="2451"/>
    <cellStyle name="Porcentual 2 2" xfId="2452"/>
    <cellStyle name="Porcentual 2 3" xfId="2453"/>
    <cellStyle name="Porcentual 3" xfId="2454"/>
    <cellStyle name="Porcentual 3 2" xfId="2455"/>
    <cellStyle name="Porcentual 4" xfId="2456"/>
    <cellStyle name="Porcentual 5" xfId="2457"/>
    <cellStyle name="Porcentual 5 2" xfId="2458"/>
    <cellStyle name="Porcentual 5 3" xfId="2459"/>
    <cellStyle name="Porcentual 6" xfId="2460"/>
    <cellStyle name="pricing" xfId="2461"/>
    <cellStyle name="producto" xfId="2462"/>
    <cellStyle name="PSChar" xfId="2463"/>
    <cellStyle name="PSDate" xfId="2464"/>
    <cellStyle name="PSDec" xfId="2465"/>
    <cellStyle name="PSHeading" xfId="2466"/>
    <cellStyle name="PSInt" xfId="2467"/>
    <cellStyle name="PSSpacer" xfId="2468"/>
    <cellStyle name="Pyör. luku_SHEET4A.XLS" xfId="2469"/>
    <cellStyle name="Pyör. valuutta_SHEET4A.XLS" xfId="2470"/>
    <cellStyle name="Red" xfId="2471"/>
    <cellStyle name="RevList" xfId="2472"/>
    <cellStyle name="RM" xfId="2473"/>
    <cellStyle name="RUTA 29 Y ACCESO A SOLANET_A4 PRESUPUESTO IMAGEN-15C MAGNETO" xfId="2474"/>
    <cellStyle name="Salida" xfId="11" builtinId="21" customBuiltin="1"/>
    <cellStyle name="Share" xfId="2475"/>
    <cellStyle name="Standaard_Blad1" xfId="2476"/>
    <cellStyle name="Standard_AAV Stammdaten" xfId="2477"/>
    <cellStyle name="Subtotal" xfId="2478"/>
    <cellStyle name="Table Head" xfId="2479"/>
    <cellStyle name="Table Head Aligned" xfId="2480"/>
    <cellStyle name="Table Head Blue" xfId="2481"/>
    <cellStyle name="Table Head Green" xfId="2482"/>
    <cellStyle name="Table Title" xfId="2483"/>
    <cellStyle name="Table Units" xfId="2484"/>
    <cellStyle name="Texto de advertencia" xfId="15" builtinId="11" customBuiltin="1"/>
    <cellStyle name="Texto explicativo" xfId="17" builtinId="53" customBuiltin="1"/>
    <cellStyle name="Title" xfId="2485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43"/>
    <cellStyle name="Total" xfId="18" builtinId="25" customBuiltin="1"/>
    <cellStyle name="Total1 - Style1" xfId="2486"/>
    <cellStyle name="Valuta [0]_Blad1" xfId="2487"/>
    <cellStyle name="Valuta_496sl1" xfId="2488"/>
    <cellStyle name="Valuutta_SHEET4A.XLS" xfId="2489"/>
    <cellStyle name="Währung [0]_AAV Stammdaten" xfId="2490"/>
    <cellStyle name="Währung_AAV Stammdaten" xfId="2491"/>
    <cellStyle name="Warning Text" xfId="24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activeX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3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1 Imagen" descr="http://190.61.219.135/IntranetOAS/CSS/Imagenes/cart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0</xdr:row>
          <xdr:rowOff>0</xdr:rowOff>
        </xdr:from>
        <xdr:to>
          <xdr:col>8</xdr:col>
          <xdr:colOff>152400</xdr:colOff>
          <xdr:row>1</xdr:row>
          <xdr:rowOff>95250</xdr:rowOff>
        </xdr:to>
        <xdr:sp macro="" textlink="">
          <xdr:nvSpPr>
            <xdr:cNvPr id="3074" name="Control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0</xdr:row>
          <xdr:rowOff>0</xdr:rowOff>
        </xdr:from>
        <xdr:to>
          <xdr:col>8</xdr:col>
          <xdr:colOff>120650</xdr:colOff>
          <xdr:row>1</xdr:row>
          <xdr:rowOff>95250</xdr:rowOff>
        </xdr:to>
        <xdr:sp macro="" textlink="">
          <xdr:nvSpPr>
            <xdr:cNvPr id="3075" name="Control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0</xdr:row>
          <xdr:rowOff>0</xdr:rowOff>
        </xdr:from>
        <xdr:to>
          <xdr:col>8</xdr:col>
          <xdr:colOff>120650</xdr:colOff>
          <xdr:row>1</xdr:row>
          <xdr:rowOff>95250</xdr:rowOff>
        </xdr:to>
        <xdr:sp macro="" textlink="">
          <xdr:nvSpPr>
            <xdr:cNvPr id="3076" name="Control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0</xdr:row>
          <xdr:rowOff>0</xdr:rowOff>
        </xdr:from>
        <xdr:to>
          <xdr:col>8</xdr:col>
          <xdr:colOff>120650</xdr:colOff>
          <xdr:row>1</xdr:row>
          <xdr:rowOff>95250</xdr:rowOff>
        </xdr:to>
        <xdr:sp macro="" textlink="">
          <xdr:nvSpPr>
            <xdr:cNvPr id="3077" name="Control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0</xdr:row>
          <xdr:rowOff>0</xdr:rowOff>
        </xdr:from>
        <xdr:to>
          <xdr:col>8</xdr:col>
          <xdr:colOff>120650</xdr:colOff>
          <xdr:row>1</xdr:row>
          <xdr:rowOff>95250</xdr:rowOff>
        </xdr:to>
        <xdr:sp macro="" textlink="">
          <xdr:nvSpPr>
            <xdr:cNvPr id="3078" name="Control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0</xdr:row>
          <xdr:rowOff>0</xdr:rowOff>
        </xdr:from>
        <xdr:to>
          <xdr:col>8</xdr:col>
          <xdr:colOff>120650</xdr:colOff>
          <xdr:row>1</xdr:row>
          <xdr:rowOff>95250</xdr:rowOff>
        </xdr:to>
        <xdr:sp macro="" textlink="">
          <xdr:nvSpPr>
            <xdr:cNvPr id="3079" name="Control 7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0</xdr:row>
          <xdr:rowOff>0</xdr:rowOff>
        </xdr:from>
        <xdr:to>
          <xdr:col>8</xdr:col>
          <xdr:colOff>120650</xdr:colOff>
          <xdr:row>1</xdr:row>
          <xdr:rowOff>95250</xdr:rowOff>
        </xdr:to>
        <xdr:sp macro="" textlink="">
          <xdr:nvSpPr>
            <xdr:cNvPr id="3080" name="Control 8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0</xdr:row>
          <xdr:rowOff>0</xdr:rowOff>
        </xdr:from>
        <xdr:to>
          <xdr:col>8</xdr:col>
          <xdr:colOff>120650</xdr:colOff>
          <xdr:row>1</xdr:row>
          <xdr:rowOff>95250</xdr:rowOff>
        </xdr:to>
        <xdr:sp macro="" textlink="">
          <xdr:nvSpPr>
            <xdr:cNvPr id="3081" name="Control 9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120650</xdr:colOff>
          <xdr:row>12</xdr:row>
          <xdr:rowOff>247650</xdr:rowOff>
        </xdr:to>
        <xdr:sp macro="" textlink="">
          <xdr:nvSpPr>
            <xdr:cNvPr id="3082" name="Control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120650</xdr:colOff>
          <xdr:row>12</xdr:row>
          <xdr:rowOff>247650</xdr:rowOff>
        </xdr:to>
        <xdr:sp macro="" textlink="">
          <xdr:nvSpPr>
            <xdr:cNvPr id="3083" name="Control 11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120650</xdr:colOff>
          <xdr:row>12</xdr:row>
          <xdr:rowOff>247650</xdr:rowOff>
        </xdr:to>
        <xdr:sp macro="" textlink="">
          <xdr:nvSpPr>
            <xdr:cNvPr id="3084" name="Control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120650</xdr:colOff>
          <xdr:row>12</xdr:row>
          <xdr:rowOff>247650</xdr:rowOff>
        </xdr:to>
        <xdr:sp macro="" textlink="">
          <xdr:nvSpPr>
            <xdr:cNvPr id="3085" name="Control 13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120650</xdr:colOff>
          <xdr:row>12</xdr:row>
          <xdr:rowOff>247650</xdr:rowOff>
        </xdr:to>
        <xdr:sp macro="" textlink="">
          <xdr:nvSpPr>
            <xdr:cNvPr id="3086" name="Control 14" hidden="1">
              <a:extLst>
                <a:ext uri="{63B3BB69-23CF-44E3-9099-C40C66FF867C}">
                  <a14:compatExt spid="_x0000_s3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120650</xdr:colOff>
          <xdr:row>12</xdr:row>
          <xdr:rowOff>247650</xdr:rowOff>
        </xdr:to>
        <xdr:sp macro="" textlink="">
          <xdr:nvSpPr>
            <xdr:cNvPr id="3087" name="Control 15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120650</xdr:colOff>
          <xdr:row>12</xdr:row>
          <xdr:rowOff>247650</xdr:rowOff>
        </xdr:to>
        <xdr:sp macro="" textlink="">
          <xdr:nvSpPr>
            <xdr:cNvPr id="3088" name="Control 16" hidden="1">
              <a:extLst>
                <a:ext uri="{63B3BB69-23CF-44E3-9099-C40C66FF867C}">
                  <a14:compatExt spid="_x0000_s3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120650</xdr:colOff>
          <xdr:row>12</xdr:row>
          <xdr:rowOff>247650</xdr:rowOff>
        </xdr:to>
        <xdr:sp macro="" textlink="">
          <xdr:nvSpPr>
            <xdr:cNvPr id="3089" name="Control 17" hidden="1">
              <a:extLst>
                <a:ext uri="{63B3BB69-23CF-44E3-9099-C40C66FF867C}">
                  <a14:compatExt spid="_x0000_s3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</xdr:row>
          <xdr:rowOff>0</xdr:rowOff>
        </xdr:from>
        <xdr:to>
          <xdr:col>9</xdr:col>
          <xdr:colOff>120650</xdr:colOff>
          <xdr:row>11</xdr:row>
          <xdr:rowOff>285750</xdr:rowOff>
        </xdr:to>
        <xdr:sp macro="" textlink="">
          <xdr:nvSpPr>
            <xdr:cNvPr id="3090" name="Control 18" hidden="1">
              <a:extLst>
                <a:ext uri="{63B3BB69-23CF-44E3-9099-C40C66FF867C}">
                  <a14:compatExt spid="_x0000_s3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14</xdr:row>
          <xdr:rowOff>0</xdr:rowOff>
        </xdr:from>
        <xdr:to>
          <xdr:col>10</xdr:col>
          <xdr:colOff>120650</xdr:colOff>
          <xdr:row>15</xdr:row>
          <xdr:rowOff>95250</xdr:rowOff>
        </xdr:to>
        <xdr:sp macro="" textlink="">
          <xdr:nvSpPr>
            <xdr:cNvPr id="3091" name="Control 19" hidden="1">
              <a:extLst>
                <a:ext uri="{63B3BB69-23CF-44E3-9099-C40C66FF867C}">
                  <a14:compatExt spid="_x0000_s3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15</xdr:row>
          <xdr:rowOff>0</xdr:rowOff>
        </xdr:from>
        <xdr:to>
          <xdr:col>7</xdr:col>
          <xdr:colOff>120650</xdr:colOff>
          <xdr:row>15</xdr:row>
          <xdr:rowOff>285750</xdr:rowOff>
        </xdr:to>
        <xdr:sp macro="" textlink="">
          <xdr:nvSpPr>
            <xdr:cNvPr id="3092" name="Control 20" hidden="1">
              <a:extLst>
                <a:ext uri="{63B3BB69-23CF-44E3-9099-C40C66FF867C}">
                  <a14:compatExt spid="_x0000_s3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16</xdr:row>
          <xdr:rowOff>0</xdr:rowOff>
        </xdr:from>
        <xdr:to>
          <xdr:col>7</xdr:col>
          <xdr:colOff>120650</xdr:colOff>
          <xdr:row>17</xdr:row>
          <xdr:rowOff>0</xdr:rowOff>
        </xdr:to>
        <xdr:sp macro="" textlink="">
          <xdr:nvSpPr>
            <xdr:cNvPr id="3093" name="Control 21" hidden="1">
              <a:extLst>
                <a:ext uri="{63B3BB69-23CF-44E3-9099-C40C66FF867C}">
                  <a14:compatExt spid="_x0000_s3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17</xdr:row>
          <xdr:rowOff>0</xdr:rowOff>
        </xdr:from>
        <xdr:to>
          <xdr:col>13</xdr:col>
          <xdr:colOff>120650</xdr:colOff>
          <xdr:row>18</xdr:row>
          <xdr:rowOff>0</xdr:rowOff>
        </xdr:to>
        <xdr:sp macro="" textlink="">
          <xdr:nvSpPr>
            <xdr:cNvPr id="3094" name="Control 22" hidden="1">
              <a:extLst>
                <a:ext uri="{63B3BB69-23CF-44E3-9099-C40C66FF867C}">
                  <a14:compatExt spid="_x0000_s3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18</xdr:row>
          <xdr:rowOff>0</xdr:rowOff>
        </xdr:from>
        <xdr:to>
          <xdr:col>13</xdr:col>
          <xdr:colOff>120650</xdr:colOff>
          <xdr:row>19</xdr:row>
          <xdr:rowOff>0</xdr:rowOff>
        </xdr:to>
        <xdr:sp macro="" textlink="">
          <xdr:nvSpPr>
            <xdr:cNvPr id="3095" name="Control 23" hidden="1">
              <a:extLst>
                <a:ext uri="{63B3BB69-23CF-44E3-9099-C40C66FF867C}">
                  <a14:compatExt spid="_x0000_s3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19</xdr:row>
          <xdr:rowOff>0</xdr:rowOff>
        </xdr:from>
        <xdr:to>
          <xdr:col>13</xdr:col>
          <xdr:colOff>120650</xdr:colOff>
          <xdr:row>20</xdr:row>
          <xdr:rowOff>95250</xdr:rowOff>
        </xdr:to>
        <xdr:sp macro="" textlink="">
          <xdr:nvSpPr>
            <xdr:cNvPr id="3096" name="Control 24" hidden="1">
              <a:extLst>
                <a:ext uri="{63B3BB69-23CF-44E3-9099-C40C66FF867C}">
                  <a14:compatExt spid="_x0000_s3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20</xdr:row>
          <xdr:rowOff>0</xdr:rowOff>
        </xdr:from>
        <xdr:to>
          <xdr:col>13</xdr:col>
          <xdr:colOff>120650</xdr:colOff>
          <xdr:row>21</xdr:row>
          <xdr:rowOff>95250</xdr:rowOff>
        </xdr:to>
        <xdr:sp macro="" textlink="">
          <xdr:nvSpPr>
            <xdr:cNvPr id="3097" name="Control 25" hidden="1">
              <a:extLst>
                <a:ext uri="{63B3BB69-23CF-44E3-9099-C40C66FF867C}">
                  <a14:compatExt spid="_x0000_s3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21</xdr:row>
          <xdr:rowOff>0</xdr:rowOff>
        </xdr:from>
        <xdr:to>
          <xdr:col>16</xdr:col>
          <xdr:colOff>120650</xdr:colOff>
          <xdr:row>22</xdr:row>
          <xdr:rowOff>95250</xdr:rowOff>
        </xdr:to>
        <xdr:sp macro="" textlink="">
          <xdr:nvSpPr>
            <xdr:cNvPr id="3098" name="Control 26" hidden="1">
              <a:extLst>
                <a:ext uri="{63B3BB69-23CF-44E3-9099-C40C66FF867C}">
                  <a14:compatExt spid="_x0000_s3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22</xdr:row>
          <xdr:rowOff>0</xdr:rowOff>
        </xdr:from>
        <xdr:to>
          <xdr:col>16</xdr:col>
          <xdr:colOff>120650</xdr:colOff>
          <xdr:row>23</xdr:row>
          <xdr:rowOff>95250</xdr:rowOff>
        </xdr:to>
        <xdr:sp macro="" textlink="">
          <xdr:nvSpPr>
            <xdr:cNvPr id="3099" name="Control 27" hidden="1">
              <a:extLst>
                <a:ext uri="{63B3BB69-23CF-44E3-9099-C40C66FF867C}">
                  <a14:compatExt spid="_x0000_s3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22</xdr:row>
          <xdr:rowOff>0</xdr:rowOff>
        </xdr:from>
        <xdr:to>
          <xdr:col>16</xdr:col>
          <xdr:colOff>120650</xdr:colOff>
          <xdr:row>23</xdr:row>
          <xdr:rowOff>95250</xdr:rowOff>
        </xdr:to>
        <xdr:sp macro="" textlink="">
          <xdr:nvSpPr>
            <xdr:cNvPr id="3100" name="Control 28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18</xdr:col>
      <xdr:colOff>367029</xdr:colOff>
      <xdr:row>47</xdr:row>
      <xdr:rowOff>714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47360" y="365760"/>
          <a:ext cx="14631669" cy="82303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dministracion@amen.org.ar" TargetMode="External"/><Relationship Id="rId1" Type="http://schemas.openxmlformats.org/officeDocument/2006/relationships/hyperlink" Target="mailto:administracion@amen.org.ar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.emf"/><Relationship Id="rId18" Type="http://schemas.openxmlformats.org/officeDocument/2006/relationships/control" Target="../activeX/activeX12.xml"/><Relationship Id="rId26" Type="http://schemas.openxmlformats.org/officeDocument/2006/relationships/control" Target="../activeX/activeX20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5.x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1.xml"/><Relationship Id="rId25" Type="http://schemas.openxmlformats.org/officeDocument/2006/relationships/control" Target="../activeX/activeX19.xml"/><Relationship Id="rId33" Type="http://schemas.openxmlformats.org/officeDocument/2006/relationships/control" Target="../activeX/activeX27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0.xml"/><Relationship Id="rId20" Type="http://schemas.openxmlformats.org/officeDocument/2006/relationships/control" Target="../activeX/activeX14.xml"/><Relationship Id="rId29" Type="http://schemas.openxmlformats.org/officeDocument/2006/relationships/control" Target="../activeX/activeX23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24" Type="http://schemas.openxmlformats.org/officeDocument/2006/relationships/control" Target="../activeX/activeX18.xml"/><Relationship Id="rId32" Type="http://schemas.openxmlformats.org/officeDocument/2006/relationships/control" Target="../activeX/activeX26.xml"/><Relationship Id="rId5" Type="http://schemas.openxmlformats.org/officeDocument/2006/relationships/image" Target="../media/image1.emf"/><Relationship Id="rId15" Type="http://schemas.openxmlformats.org/officeDocument/2006/relationships/image" Target="../media/image3.emf"/><Relationship Id="rId23" Type="http://schemas.openxmlformats.org/officeDocument/2006/relationships/control" Target="../activeX/activeX17.xml"/><Relationship Id="rId28" Type="http://schemas.openxmlformats.org/officeDocument/2006/relationships/control" Target="../activeX/activeX22.xml"/><Relationship Id="rId10" Type="http://schemas.openxmlformats.org/officeDocument/2006/relationships/control" Target="../activeX/activeX6.xml"/><Relationship Id="rId19" Type="http://schemas.openxmlformats.org/officeDocument/2006/relationships/control" Target="../activeX/activeX13.xml"/><Relationship Id="rId31" Type="http://schemas.openxmlformats.org/officeDocument/2006/relationships/control" Target="../activeX/activeX2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6.xml"/><Relationship Id="rId27" Type="http://schemas.openxmlformats.org/officeDocument/2006/relationships/control" Target="../activeX/activeX21.xml"/><Relationship Id="rId30" Type="http://schemas.openxmlformats.org/officeDocument/2006/relationships/control" Target="../activeX/activeX24.xml"/><Relationship Id="rId8" Type="http://schemas.openxmlformats.org/officeDocument/2006/relationships/control" Target="../activeX/activeX4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res1104.se.gob.ar/consultaprecios.eess.php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opLeftCell="A7" workbookViewId="0">
      <selection activeCell="A8" sqref="A8:N13"/>
    </sheetView>
  </sheetViews>
  <sheetFormatPr baseColWidth="10" defaultRowHeight="14.5"/>
  <cols>
    <col min="1" max="1" width="16.7265625" customWidth="1"/>
    <col min="2" max="2" width="4.1796875" customWidth="1"/>
    <col min="3" max="3" width="5.26953125" customWidth="1"/>
    <col min="4" max="4" width="7" customWidth="1"/>
    <col min="5" max="5" width="7.1796875" bestFit="1" customWidth="1"/>
    <col min="6" max="6" width="5.81640625" bestFit="1" customWidth="1"/>
    <col min="7" max="7" width="5.7265625" bestFit="1" customWidth="1"/>
    <col min="8" max="8" width="5.81640625" bestFit="1" customWidth="1"/>
    <col min="9" max="9" width="5.7265625" bestFit="1" customWidth="1"/>
    <col min="10" max="10" width="5.7265625" style="1" bestFit="1" customWidth="1"/>
    <col min="11" max="11" width="5.81640625" style="1" bestFit="1" customWidth="1"/>
    <col min="12" max="12" width="6.26953125" style="1" bestFit="1" customWidth="1"/>
    <col min="13" max="13" width="6" bestFit="1" customWidth="1"/>
    <col min="14" max="14" width="6.54296875" customWidth="1"/>
    <col min="15" max="15" width="4.81640625" bestFit="1" customWidth="1"/>
    <col min="16" max="16" width="9.7265625" customWidth="1"/>
    <col min="17" max="17" width="9.54296875" customWidth="1"/>
    <col min="18" max="23" width="4.81640625" bestFit="1" customWidth="1"/>
  </cols>
  <sheetData>
    <row r="1" spans="1:17">
      <c r="A1" s="88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17">
      <c r="A2" s="2"/>
      <c r="B2" s="1"/>
      <c r="C2" s="1"/>
      <c r="D2" s="1"/>
      <c r="E2" s="1"/>
      <c r="F2" s="1"/>
      <c r="G2" s="1"/>
      <c r="H2" s="1"/>
      <c r="I2" s="1"/>
      <c r="M2" s="1"/>
    </row>
    <row r="3" spans="1:17">
      <c r="A3" s="87" t="s">
        <v>0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7" ht="56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1"/>
      <c r="G4" s="1"/>
      <c r="H4" s="1"/>
      <c r="I4" s="1"/>
      <c r="M4" s="1"/>
    </row>
    <row r="5" spans="1:17" ht="181.15" customHeight="1">
      <c r="A5" s="5" t="s">
        <v>6</v>
      </c>
      <c r="B5" s="4" t="s">
        <v>7</v>
      </c>
      <c r="C5" s="6">
        <v>0.1</v>
      </c>
      <c r="D5" s="6">
        <v>0.1</v>
      </c>
      <c r="E5" s="7">
        <v>43009</v>
      </c>
      <c r="F5" s="1"/>
      <c r="G5" s="1"/>
      <c r="H5" s="1"/>
      <c r="I5" s="1"/>
      <c r="M5" s="1"/>
    </row>
    <row r="6" spans="1:17" ht="27.65" customHeight="1"/>
    <row r="7" spans="1:17" ht="46" thickBot="1">
      <c r="A7" s="27" t="s">
        <v>58</v>
      </c>
      <c r="B7" s="1"/>
      <c r="C7" s="1"/>
      <c r="D7" s="1"/>
      <c r="E7" s="1"/>
      <c r="F7" s="1"/>
      <c r="G7" s="1"/>
      <c r="H7" s="1"/>
      <c r="I7" s="1"/>
      <c r="L7"/>
    </row>
    <row r="8" spans="1:17" ht="21.5" thickBot="1">
      <c r="A8" s="28" t="s">
        <v>59</v>
      </c>
      <c r="B8" s="29" t="s">
        <v>8</v>
      </c>
      <c r="C8" s="29" t="s">
        <v>9</v>
      </c>
      <c r="D8" s="30">
        <v>43556</v>
      </c>
      <c r="E8" s="30">
        <v>43586</v>
      </c>
      <c r="F8" s="30">
        <v>43617</v>
      </c>
      <c r="G8" s="30">
        <v>43647</v>
      </c>
      <c r="H8" s="30">
        <v>43678</v>
      </c>
      <c r="I8" s="30">
        <v>43709</v>
      </c>
      <c r="J8" s="30">
        <v>43739</v>
      </c>
      <c r="K8" s="30">
        <v>43770</v>
      </c>
      <c r="L8" s="30">
        <v>43891</v>
      </c>
      <c r="M8" s="30">
        <v>44075</v>
      </c>
      <c r="N8" s="30">
        <v>44197</v>
      </c>
      <c r="P8" s="1"/>
      <c r="Q8" s="1"/>
    </row>
    <row r="9" spans="1:17" ht="47.5" customHeight="1" thickBot="1">
      <c r="A9" s="22" t="s">
        <v>60</v>
      </c>
      <c r="B9" s="23">
        <v>0.15</v>
      </c>
      <c r="C9" s="24" t="s">
        <v>10</v>
      </c>
      <c r="D9" s="24">
        <v>34.508699999999997</v>
      </c>
      <c r="E9" s="41">
        <f>+'Gas Oil'!F44</f>
        <v>36.498899999999999</v>
      </c>
      <c r="F9" s="41">
        <f>+'Gas Oil'!F50</f>
        <v>37.136600000000001</v>
      </c>
      <c r="G9" s="41">
        <f>+'Gas Oil'!F54</f>
        <v>37.843000000000004</v>
      </c>
      <c r="H9" s="41">
        <f>+'Gas Oil'!F58</f>
        <v>37.932299999999998</v>
      </c>
      <c r="I9" s="41">
        <f>+'Gas Oil'!F62</f>
        <v>38.522500000000001</v>
      </c>
      <c r="J9" s="41">
        <v>39.36</v>
      </c>
      <c r="K9" s="41">
        <v>43.8</v>
      </c>
      <c r="L9" s="41">
        <v>46.99</v>
      </c>
      <c r="M9" s="41">
        <v>49.29</v>
      </c>
      <c r="N9" s="41">
        <v>59.21</v>
      </c>
      <c r="O9" s="1"/>
      <c r="P9" s="1"/>
      <c r="Q9" s="1"/>
    </row>
    <row r="10" spans="1:17" ht="21.5" thickBot="1">
      <c r="A10" s="22" t="s">
        <v>90</v>
      </c>
      <c r="B10" s="23">
        <v>0.6</v>
      </c>
      <c r="C10" s="24" t="s">
        <v>10</v>
      </c>
      <c r="D10" s="24">
        <v>11947</v>
      </c>
      <c r="E10" s="24">
        <v>11947</v>
      </c>
      <c r="F10" s="24">
        <v>13142</v>
      </c>
      <c r="G10" s="24">
        <v>13142</v>
      </c>
      <c r="H10" s="24">
        <v>13142</v>
      </c>
      <c r="I10" s="24">
        <v>13142</v>
      </c>
      <c r="J10" s="24">
        <v>14217</v>
      </c>
      <c r="K10" s="24">
        <v>14719</v>
      </c>
      <c r="L10" s="24">
        <v>15794</v>
      </c>
      <c r="M10" s="24">
        <f>+L10*1.08</f>
        <v>17057.52</v>
      </c>
      <c r="N10" s="24">
        <v>17057.5</v>
      </c>
      <c r="O10" s="1"/>
      <c r="P10" s="1"/>
      <c r="Q10" s="1"/>
    </row>
    <row r="11" spans="1:17" ht="15" thickBot="1">
      <c r="A11" s="22" t="s">
        <v>11</v>
      </c>
      <c r="B11" s="23">
        <v>0.05</v>
      </c>
      <c r="C11" s="24" t="s">
        <v>10</v>
      </c>
      <c r="D11" s="48">
        <v>312.7</v>
      </c>
      <c r="E11" s="48">
        <v>329.23979361744102</v>
      </c>
      <c r="F11" s="48">
        <v>335.51967795548507</v>
      </c>
      <c r="G11" s="48">
        <v>334.82830201012837</v>
      </c>
      <c r="H11" s="48">
        <v>372.67591477680531</v>
      </c>
      <c r="I11" s="48">
        <v>389.62456323334175</v>
      </c>
      <c r="J11" s="48">
        <v>402.8</v>
      </c>
      <c r="K11" s="41">
        <v>402.8</v>
      </c>
      <c r="L11" s="41">
        <v>453</v>
      </c>
      <c r="M11" s="41">
        <v>528.79999999999995</v>
      </c>
      <c r="N11" s="41">
        <v>595.20000000000005</v>
      </c>
      <c r="O11" s="1"/>
      <c r="P11" s="1"/>
      <c r="Q11" s="1"/>
    </row>
    <row r="12" spans="1:17" ht="15" thickBot="1">
      <c r="A12" s="25" t="s">
        <v>12</v>
      </c>
      <c r="B12" s="23">
        <v>0.2</v>
      </c>
      <c r="C12" s="26" t="s">
        <v>10</v>
      </c>
      <c r="D12" s="24">
        <v>21.25</v>
      </c>
      <c r="E12" s="24">
        <v>21.25</v>
      </c>
      <c r="F12" s="24">
        <v>21.25</v>
      </c>
      <c r="G12" s="24">
        <v>21.25</v>
      </c>
      <c r="H12" s="24">
        <v>25.5</v>
      </c>
      <c r="I12" s="24">
        <v>25.5</v>
      </c>
      <c r="J12" s="24">
        <v>25.5</v>
      </c>
      <c r="K12" s="41">
        <v>25.5</v>
      </c>
      <c r="L12" s="41">
        <v>27.32</v>
      </c>
      <c r="M12" s="41">
        <v>33.15</v>
      </c>
      <c r="N12" s="41">
        <v>42.5</v>
      </c>
      <c r="O12" s="1"/>
      <c r="P12" s="1"/>
      <c r="Q12" s="1"/>
    </row>
    <row r="13" spans="1:17" ht="32" thickBot="1">
      <c r="A13" s="31" t="s">
        <v>118</v>
      </c>
      <c r="B13" s="32"/>
      <c r="C13" s="32"/>
      <c r="E13" s="1"/>
      <c r="F13" s="1"/>
      <c r="G13" s="1"/>
      <c r="M13" s="1"/>
      <c r="N13" s="9">
        <f>+((N9/M9)*B9)+((N10/M10)*B10)+((N11/M11)*B11)+((N12/M12)*B12)-1</f>
        <v>9.2876598265457799E-2</v>
      </c>
      <c r="P13" s="1"/>
      <c r="Q13" s="1"/>
    </row>
    <row r="14" spans="1:17">
      <c r="E14" s="1"/>
      <c r="F14" s="1"/>
      <c r="G14" s="1"/>
      <c r="L14"/>
    </row>
    <row r="15" spans="1:17">
      <c r="M15" s="1"/>
      <c r="N15" s="1"/>
      <c r="O15" s="1"/>
      <c r="P15" s="1"/>
    </row>
    <row r="16" spans="1:17">
      <c r="M16" s="1"/>
      <c r="N16" s="1"/>
      <c r="O16" s="1"/>
      <c r="P16" s="1"/>
    </row>
    <row r="17" spans="4:23">
      <c r="D17" s="42" t="s">
        <v>70</v>
      </c>
      <c r="E17" s="1"/>
      <c r="F17" s="1"/>
      <c r="G17" s="1"/>
      <c r="H17" s="1"/>
      <c r="I17" s="1"/>
      <c r="N17" s="49"/>
      <c r="O17" s="49"/>
      <c r="P17" s="49"/>
      <c r="Q17" s="49"/>
      <c r="R17" s="49"/>
      <c r="S17" s="49"/>
      <c r="T17" s="49"/>
      <c r="U17" s="49"/>
      <c r="V17" s="49"/>
      <c r="W17" s="49"/>
    </row>
    <row r="18" spans="4:23">
      <c r="D18" s="1"/>
      <c r="E18" s="1"/>
      <c r="F18" s="1"/>
      <c r="G18" s="1"/>
      <c r="H18" s="1"/>
      <c r="I18" s="1"/>
      <c r="N18" s="51"/>
      <c r="O18" s="51"/>
      <c r="P18" s="51"/>
      <c r="Q18" s="51"/>
      <c r="R18" s="51"/>
      <c r="S18" s="51"/>
      <c r="T18" s="51"/>
      <c r="U18" s="51"/>
      <c r="V18" s="51"/>
      <c r="W18" s="51"/>
    </row>
    <row r="19" spans="4:23">
      <c r="D19" s="90" t="s">
        <v>71</v>
      </c>
      <c r="E19" s="90"/>
      <c r="F19" s="90"/>
      <c r="G19" s="90"/>
      <c r="H19" s="90"/>
      <c r="I19" s="90"/>
      <c r="J19" s="90"/>
      <c r="K19" s="90"/>
      <c r="L19" s="90"/>
      <c r="M19" s="90"/>
      <c r="N19" s="51"/>
      <c r="O19" s="51"/>
      <c r="P19" s="51"/>
      <c r="Q19" s="51"/>
      <c r="R19" s="51"/>
      <c r="S19" s="51"/>
      <c r="T19" s="51"/>
      <c r="U19" s="51"/>
      <c r="V19" s="51"/>
      <c r="W19" s="51"/>
    </row>
    <row r="20" spans="4:23">
      <c r="D20" s="49" t="s">
        <v>72</v>
      </c>
      <c r="E20" s="49" t="s">
        <v>73</v>
      </c>
      <c r="F20" s="49" t="s">
        <v>74</v>
      </c>
      <c r="G20" s="49" t="s">
        <v>75</v>
      </c>
      <c r="H20" s="49" t="s">
        <v>76</v>
      </c>
      <c r="I20" s="49" t="s">
        <v>77</v>
      </c>
      <c r="J20" s="49" t="s">
        <v>78</v>
      </c>
      <c r="K20" s="49" t="s">
        <v>79</v>
      </c>
      <c r="L20" s="49" t="s">
        <v>80</v>
      </c>
      <c r="M20" s="49" t="s">
        <v>89</v>
      </c>
      <c r="N20" s="49" t="s">
        <v>91</v>
      </c>
      <c r="O20" s="49" t="s">
        <v>92</v>
      </c>
      <c r="P20" s="49" t="s">
        <v>72</v>
      </c>
      <c r="Q20" s="49" t="s">
        <v>73</v>
      </c>
      <c r="R20" s="49" t="s">
        <v>74</v>
      </c>
      <c r="S20" s="49" t="s">
        <v>75</v>
      </c>
      <c r="T20" s="49" t="s">
        <v>76</v>
      </c>
      <c r="U20" s="49" t="s">
        <v>77</v>
      </c>
      <c r="V20" s="49" t="s">
        <v>78</v>
      </c>
      <c r="W20" s="49" t="s">
        <v>79</v>
      </c>
    </row>
    <row r="21" spans="4:23"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52"/>
      <c r="O21" s="52"/>
      <c r="P21" s="52"/>
      <c r="Q21" s="52"/>
      <c r="R21" s="52"/>
      <c r="S21" s="52"/>
      <c r="T21" s="52"/>
      <c r="U21" s="52"/>
      <c r="V21" s="52"/>
      <c r="W21" s="52"/>
    </row>
    <row r="22" spans="4:23"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52"/>
      <c r="O22" s="52"/>
      <c r="P22" s="52"/>
      <c r="Q22" s="52"/>
      <c r="R22" s="52"/>
      <c r="S22" s="52"/>
      <c r="T22" s="52"/>
      <c r="U22" s="52"/>
      <c r="V22" s="52"/>
      <c r="W22" s="52"/>
    </row>
    <row r="23" spans="4:23">
      <c r="D23" s="46">
        <v>279.2786654883156</v>
      </c>
      <c r="E23" s="46">
        <v>288.32665847161252</v>
      </c>
      <c r="F23" s="46">
        <v>299.58256055998663</v>
      </c>
      <c r="G23" s="46">
        <v>312.74400735260332</v>
      </c>
      <c r="H23" s="46">
        <v>329.23979361744102</v>
      </c>
      <c r="I23" s="46">
        <v>335.51967795548507</v>
      </c>
      <c r="J23" s="46">
        <v>334.82830201012837</v>
      </c>
      <c r="K23" s="46">
        <v>372.67591477680531</v>
      </c>
      <c r="L23" s="46">
        <v>389.62456323334175</v>
      </c>
      <c r="M23" s="46">
        <v>402.81805564112102</v>
      </c>
      <c r="N23" s="53">
        <v>423.70048281577027</v>
      </c>
      <c r="O23" s="53">
        <v>438.12157502211488</v>
      </c>
      <c r="P23" s="53">
        <v>446.39866077530991</v>
      </c>
      <c r="Q23" s="53">
        <v>451.38824625972376</v>
      </c>
      <c r="R23" s="53">
        <v>452.99814796911949</v>
      </c>
      <c r="S23" s="53">
        <v>446.84813214540725</v>
      </c>
      <c r="T23" s="53">
        <v>448.22057774288493</v>
      </c>
      <c r="U23" s="53">
        <v>465.96775419429196</v>
      </c>
      <c r="V23" s="53">
        <v>484.48425135269042</v>
      </c>
      <c r="W23" s="53">
        <v>506.17520498128169</v>
      </c>
    </row>
    <row r="25" spans="4:23">
      <c r="D25" s="10" t="s">
        <v>81</v>
      </c>
      <c r="E25" s="35"/>
    </row>
    <row r="26" spans="4:23">
      <c r="D26" s="10" t="s">
        <v>82</v>
      </c>
      <c r="E26" s="35"/>
    </row>
    <row r="27" spans="4:23">
      <c r="D27" s="10" t="s">
        <v>83</v>
      </c>
      <c r="E27" s="35"/>
    </row>
    <row r="28" spans="4:23">
      <c r="D28" s="10" t="s">
        <v>84</v>
      </c>
      <c r="E28" s="35"/>
    </row>
    <row r="29" spans="4:23">
      <c r="D29" s="10" t="s">
        <v>85</v>
      </c>
      <c r="E29" s="35"/>
    </row>
    <row r="30" spans="4:23">
      <c r="D30" s="10" t="s">
        <v>86</v>
      </c>
      <c r="E30" s="35"/>
    </row>
    <row r="31" spans="4:23">
      <c r="D31" s="10" t="s">
        <v>87</v>
      </c>
      <c r="E31" s="35"/>
    </row>
    <row r="32" spans="4:23">
      <c r="D32" s="10" t="s">
        <v>88</v>
      </c>
      <c r="E32" s="35"/>
    </row>
  </sheetData>
  <mergeCells count="3">
    <mergeCell ref="A3:M3"/>
    <mergeCell ref="A1:M1"/>
    <mergeCell ref="D19:M19"/>
  </mergeCells>
  <hyperlinks>
    <hyperlink ref="M11" r:id="rId1" display="mailto:administracion@amen.org.ar"/>
    <hyperlink ref="N11" r:id="rId2" display="mailto:administracion@amen.org.ar"/>
  </hyperlinks>
  <pageMargins left="0.70866141732283472" right="0.70866141732283472" top="0.74803149606299213" bottom="0.74803149606299213" header="0.31496062992125984" footer="0.31496062992125984"/>
  <pageSetup paperSize="9" scale="9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W30"/>
  <sheetViews>
    <sheetView topLeftCell="A4" workbookViewId="0">
      <selection activeCell="A11" sqref="A11:I13"/>
    </sheetView>
  </sheetViews>
  <sheetFormatPr baseColWidth="10" defaultRowHeight="14.5"/>
  <cols>
    <col min="1" max="1" width="27.26953125" customWidth="1"/>
    <col min="2" max="2" width="23" customWidth="1"/>
    <col min="3" max="3" width="9.1796875" customWidth="1"/>
    <col min="4" max="4" width="10.54296875" customWidth="1"/>
    <col min="5" max="5" width="9.7265625" customWidth="1"/>
    <col min="7" max="7" width="10.81640625" style="1" bestFit="1" customWidth="1"/>
    <col min="8" max="8" width="8.81640625" style="1" bestFit="1" customWidth="1"/>
    <col min="9" max="9" width="10.26953125" style="1" bestFit="1" customWidth="1"/>
    <col min="10" max="23" width="11.453125" style="1"/>
  </cols>
  <sheetData>
    <row r="1" spans="1:23" ht="15" thickBot="1">
      <c r="A1" s="94" t="s">
        <v>93</v>
      </c>
      <c r="B1" s="95"/>
      <c r="C1" s="95"/>
      <c r="D1" s="95"/>
      <c r="E1" s="95"/>
      <c r="F1" s="95"/>
      <c r="G1" s="95"/>
    </row>
    <row r="2" spans="1:23" ht="51.75" customHeight="1" thickBot="1">
      <c r="A2" s="65" t="s">
        <v>23</v>
      </c>
      <c r="B2" s="65" t="s">
        <v>94</v>
      </c>
      <c r="C2" s="66" t="s">
        <v>95</v>
      </c>
      <c r="D2" s="66" t="s">
        <v>96</v>
      </c>
      <c r="E2" s="66" t="s">
        <v>114</v>
      </c>
      <c r="F2" s="66" t="s">
        <v>110</v>
      </c>
      <c r="G2" s="66" t="s">
        <v>111</v>
      </c>
      <c r="H2" s="66" t="s">
        <v>117</v>
      </c>
      <c r="I2" s="66" t="s">
        <v>111</v>
      </c>
    </row>
    <row r="3" spans="1:23" ht="15" thickBot="1">
      <c r="A3" s="58" t="s">
        <v>13</v>
      </c>
      <c r="B3" s="59" t="s">
        <v>14</v>
      </c>
      <c r="C3" s="60">
        <v>104704</v>
      </c>
      <c r="D3" s="61">
        <v>0.1</v>
      </c>
      <c r="E3" s="60">
        <v>97977</v>
      </c>
      <c r="F3" s="62">
        <v>0.10639999999999999</v>
      </c>
      <c r="G3" s="60">
        <f>+E3*(1+F3)</f>
        <v>108401.7528</v>
      </c>
      <c r="H3" s="62">
        <v>9.2899999999999996E-2</v>
      </c>
      <c r="I3" s="60">
        <f>+G3*(1+H3)</f>
        <v>118472.27563511999</v>
      </c>
    </row>
    <row r="4" spans="1:23" ht="15.75" customHeight="1" thickBot="1">
      <c r="A4" s="58" t="s">
        <v>15</v>
      </c>
      <c r="B4" s="59" t="s">
        <v>16</v>
      </c>
      <c r="C4" s="60">
        <v>48434</v>
      </c>
      <c r="D4" s="61">
        <v>0.1</v>
      </c>
      <c r="E4" s="60">
        <v>45322</v>
      </c>
      <c r="F4" s="62">
        <v>0.10638778935637205</v>
      </c>
      <c r="G4" s="60">
        <f t="shared" ref="G4:G9" si="0">+E4*(1+F4)</f>
        <v>50143.707389209492</v>
      </c>
      <c r="H4" s="62">
        <v>9.2899999999999996E-2</v>
      </c>
      <c r="I4" s="60">
        <f t="shared" ref="I4:I9" si="1">+G4*(1+H4)</f>
        <v>54802.057805667057</v>
      </c>
    </row>
    <row r="5" spans="1:23" ht="29.5" customHeight="1" thickBot="1">
      <c r="A5" s="58" t="s">
        <v>17</v>
      </c>
      <c r="B5" s="59" t="s">
        <v>18</v>
      </c>
      <c r="C5" s="60">
        <v>56147</v>
      </c>
      <c r="D5" s="61">
        <v>0.1</v>
      </c>
      <c r="E5" s="60">
        <v>52540</v>
      </c>
      <c r="F5" s="62">
        <v>0.10638778935637205</v>
      </c>
      <c r="G5" s="60">
        <f t="shared" si="0"/>
        <v>58129.61445278379</v>
      </c>
      <c r="H5" s="62">
        <v>9.2899999999999996E-2</v>
      </c>
      <c r="I5" s="60">
        <f t="shared" si="1"/>
        <v>63529.855635447406</v>
      </c>
    </row>
    <row r="6" spans="1:23" ht="15" thickBot="1">
      <c r="A6" s="58" t="s">
        <v>19</v>
      </c>
      <c r="B6" s="59" t="s">
        <v>20</v>
      </c>
      <c r="C6" s="60">
        <v>7000</v>
      </c>
      <c r="D6" s="61">
        <v>0.1</v>
      </c>
      <c r="E6" s="60">
        <v>6550</v>
      </c>
      <c r="F6" s="62">
        <v>0.10638778935637205</v>
      </c>
      <c r="G6" s="60">
        <f t="shared" si="0"/>
        <v>7246.8400202842367</v>
      </c>
      <c r="H6" s="62">
        <v>9.2899999999999996E-2</v>
      </c>
      <c r="I6" s="60">
        <f t="shared" si="1"/>
        <v>7920.0714581686425</v>
      </c>
    </row>
    <row r="7" spans="1:23" ht="25.15" customHeight="1" thickBot="1">
      <c r="A7" s="58" t="s">
        <v>21</v>
      </c>
      <c r="B7" s="59" t="s">
        <v>20</v>
      </c>
      <c r="C7" s="60">
        <v>9000</v>
      </c>
      <c r="D7" s="61">
        <v>0.1</v>
      </c>
      <c r="E7" s="60">
        <v>8422</v>
      </c>
      <c r="F7" s="62">
        <v>0.10638778935637205</v>
      </c>
      <c r="G7" s="60">
        <f t="shared" si="0"/>
        <v>9317.9979619593651</v>
      </c>
      <c r="H7" s="62">
        <v>9.2899999999999996E-2</v>
      </c>
      <c r="I7" s="60">
        <f t="shared" si="1"/>
        <v>10183.639972625389</v>
      </c>
    </row>
    <row r="8" spans="1:23" ht="24" customHeight="1" thickBot="1">
      <c r="A8" s="58" t="s">
        <v>22</v>
      </c>
      <c r="B8" s="59" t="s">
        <v>20</v>
      </c>
      <c r="C8" s="60">
        <v>4500</v>
      </c>
      <c r="D8" s="61">
        <v>0.1</v>
      </c>
      <c r="E8" s="60">
        <v>4211</v>
      </c>
      <c r="F8" s="62">
        <v>0.10638778935637205</v>
      </c>
      <c r="G8" s="60">
        <f t="shared" si="0"/>
        <v>4658.9989809796825</v>
      </c>
      <c r="H8" s="62">
        <v>9.2899999999999996E-2</v>
      </c>
      <c r="I8" s="60">
        <f t="shared" si="1"/>
        <v>5091.8199863126947</v>
      </c>
    </row>
    <row r="9" spans="1:23" ht="29.5" customHeight="1" thickBot="1">
      <c r="A9" s="58" t="s">
        <v>61</v>
      </c>
      <c r="B9" s="59" t="s">
        <v>62</v>
      </c>
      <c r="C9" s="60">
        <v>30233</v>
      </c>
      <c r="D9" s="61">
        <v>0.1</v>
      </c>
      <c r="E9" s="60">
        <v>28290</v>
      </c>
      <c r="F9" s="62">
        <v>0.10638778935637205</v>
      </c>
      <c r="G9" s="60">
        <f t="shared" si="0"/>
        <v>31299.710560891766</v>
      </c>
      <c r="H9" s="62">
        <v>9.2899999999999996E-2</v>
      </c>
      <c r="I9" s="60">
        <f t="shared" si="1"/>
        <v>34207.453671998614</v>
      </c>
    </row>
    <row r="10" spans="1:23" s="1" customFormat="1" ht="25.9" customHeight="1" thickBot="1"/>
    <row r="11" spans="1:23" s="1" customFormat="1" ht="15" thickBot="1">
      <c r="A11" s="91" t="s">
        <v>112</v>
      </c>
      <c r="B11" s="92"/>
      <c r="C11" s="92"/>
      <c r="D11" s="92"/>
      <c r="E11" s="92"/>
      <c r="F11" s="92"/>
      <c r="G11" s="92"/>
      <c r="H11" s="92"/>
      <c r="I11" s="93"/>
    </row>
    <row r="12" spans="1:23" s="1" customFormat="1" ht="42.5" thickBot="1">
      <c r="A12" s="65" t="s">
        <v>23</v>
      </c>
      <c r="B12" s="65" t="s">
        <v>94</v>
      </c>
      <c r="C12" s="66" t="s">
        <v>95</v>
      </c>
      <c r="D12" s="66" t="s">
        <v>96</v>
      </c>
      <c r="E12" s="66" t="s">
        <v>97</v>
      </c>
      <c r="F12" s="66" t="s">
        <v>110</v>
      </c>
      <c r="G12" s="66" t="s">
        <v>111</v>
      </c>
      <c r="H12" s="66" t="s">
        <v>119</v>
      </c>
      <c r="I12" s="66" t="s">
        <v>120</v>
      </c>
    </row>
    <row r="13" spans="1:23" s="1" customFormat="1" ht="34.9" customHeight="1" thickBot="1">
      <c r="A13" s="58" t="s">
        <v>116</v>
      </c>
      <c r="B13" s="59" t="s">
        <v>113</v>
      </c>
      <c r="C13" s="60">
        <v>956350</v>
      </c>
      <c r="D13" s="62">
        <v>0.1</v>
      </c>
      <c r="E13" s="60">
        <v>894909</v>
      </c>
      <c r="F13" s="62">
        <v>0.10639999999999999</v>
      </c>
      <c r="G13" s="60">
        <f>+E13*(1+F13)</f>
        <v>990127.31760000007</v>
      </c>
      <c r="H13" s="62">
        <f>+H8</f>
        <v>9.2899999999999996E-2</v>
      </c>
      <c r="I13" s="60">
        <f>+G13*(1+H13)</f>
        <v>1082110.1454050401</v>
      </c>
    </row>
    <row r="14" spans="1:23" s="1" customFormat="1" ht="16" thickBot="1">
      <c r="A14" s="1" t="s">
        <v>98</v>
      </c>
    </row>
    <row r="15" spans="1:23" ht="15" thickBot="1">
      <c r="A15" s="91" t="s">
        <v>99</v>
      </c>
      <c r="B15" s="92"/>
      <c r="C15" s="92"/>
      <c r="D15" s="92"/>
      <c r="E15" s="92"/>
      <c r="F15" s="92"/>
      <c r="G15" s="92"/>
      <c r="H15" s="92"/>
    </row>
    <row r="16" spans="1:23" ht="42.5" thickBot="1">
      <c r="A16" s="63" t="s">
        <v>23</v>
      </c>
      <c r="B16" s="63" t="s">
        <v>94</v>
      </c>
      <c r="C16" s="64" t="s">
        <v>100</v>
      </c>
      <c r="D16" s="64" t="s">
        <v>101</v>
      </c>
      <c r="E16" s="64" t="s">
        <v>110</v>
      </c>
      <c r="F16" s="64" t="s">
        <v>111</v>
      </c>
      <c r="G16" s="64" t="s">
        <v>117</v>
      </c>
      <c r="H16" s="64" t="s">
        <v>120</v>
      </c>
      <c r="U16"/>
      <c r="V16"/>
      <c r="W16"/>
    </row>
    <row r="17" spans="1:23" ht="22.9" customHeight="1" thickBot="1">
      <c r="A17" s="54" t="s">
        <v>102</v>
      </c>
      <c r="B17" s="59" t="s">
        <v>103</v>
      </c>
      <c r="C17" s="60">
        <v>0</v>
      </c>
      <c r="D17" s="60">
        <v>0</v>
      </c>
      <c r="E17" s="62">
        <v>0.10638778935637205</v>
      </c>
      <c r="F17" s="60">
        <f>+D17*(1+E17)</f>
        <v>0</v>
      </c>
      <c r="G17" s="62">
        <v>0.10638778935637205</v>
      </c>
      <c r="H17" s="60">
        <f>+F17*(1+G17)</f>
        <v>0</v>
      </c>
      <c r="U17"/>
      <c r="V17"/>
      <c r="W17"/>
    </row>
    <row r="18" spans="1:23" s="1" customFormat="1" ht="22.9" customHeight="1" thickBot="1">
      <c r="A18" s="54" t="s">
        <v>104</v>
      </c>
      <c r="B18" s="59" t="s">
        <v>105</v>
      </c>
      <c r="C18" s="60">
        <v>2350000</v>
      </c>
      <c r="D18" s="60">
        <v>2303000</v>
      </c>
      <c r="E18" s="62">
        <v>0.10638778935637205</v>
      </c>
      <c r="F18" s="60">
        <f t="shared" ref="F18:F19" si="2">+D18*(1+E18)</f>
        <v>2548011.0788877248</v>
      </c>
      <c r="G18" s="62">
        <f>+H13</f>
        <v>9.2899999999999996E-2</v>
      </c>
      <c r="H18" s="60">
        <f t="shared" ref="H18:H21" si="3">+F18*(1+G18)</f>
        <v>2784721.3081163946</v>
      </c>
    </row>
    <row r="19" spans="1:23" ht="22.9" customHeight="1" thickBot="1">
      <c r="A19" s="54" t="s">
        <v>106</v>
      </c>
      <c r="B19" s="59" t="s">
        <v>107</v>
      </c>
      <c r="C19" s="60">
        <v>12550</v>
      </c>
      <c r="D19" s="60">
        <v>12299</v>
      </c>
      <c r="E19" s="62">
        <v>0.10638778935637205</v>
      </c>
      <c r="F19" s="60">
        <f t="shared" si="2"/>
        <v>13607.46342129402</v>
      </c>
      <c r="G19" s="62">
        <v>9.2899999999999996E-2</v>
      </c>
      <c r="H19" s="60">
        <f t="shared" si="3"/>
        <v>14871.596773132234</v>
      </c>
      <c r="U19"/>
      <c r="V19"/>
      <c r="W19"/>
    </row>
    <row r="20" spans="1:23" ht="15" thickBot="1">
      <c r="A20" s="55" t="s">
        <v>108</v>
      </c>
      <c r="B20" s="59" t="s">
        <v>105</v>
      </c>
      <c r="C20" s="60">
        <v>115000</v>
      </c>
      <c r="D20" s="60">
        <v>112700</v>
      </c>
      <c r="E20" s="62">
        <v>0.10638778935637205</v>
      </c>
      <c r="F20" s="60">
        <f t="shared" ref="F20:F21" si="4">+D20*(1+E20)</f>
        <v>124689.90386046314</v>
      </c>
      <c r="G20" s="62">
        <v>9.2899999999999996E-2</v>
      </c>
      <c r="H20" s="60">
        <f t="shared" si="3"/>
        <v>136273.59592910015</v>
      </c>
      <c r="U20"/>
      <c r="V20"/>
      <c r="W20"/>
    </row>
    <row r="21" spans="1:23" ht="15" thickBot="1">
      <c r="A21" s="56" t="s">
        <v>109</v>
      </c>
      <c r="B21" s="59" t="s">
        <v>105</v>
      </c>
      <c r="C21" s="60">
        <v>125000</v>
      </c>
      <c r="D21" s="60">
        <v>122500</v>
      </c>
      <c r="E21" s="62">
        <v>0.10638778935637205</v>
      </c>
      <c r="F21" s="60">
        <f t="shared" si="4"/>
        <v>135532.50419615558</v>
      </c>
      <c r="G21" s="62">
        <v>9.2899999999999996E-2</v>
      </c>
      <c r="H21" s="60">
        <f t="shared" si="3"/>
        <v>148123.47383597842</v>
      </c>
      <c r="U21"/>
      <c r="V21"/>
      <c r="W21"/>
    </row>
    <row r="22" spans="1:23" ht="15">
      <c r="A22" s="57"/>
      <c r="G22"/>
    </row>
    <row r="23" spans="1:23" ht="15" thickBot="1"/>
    <row r="24" spans="1:23" ht="15" thickBot="1">
      <c r="A24" s="91" t="s">
        <v>115</v>
      </c>
      <c r="B24" s="92"/>
      <c r="C24" s="92"/>
      <c r="D24" s="92"/>
      <c r="E24" s="92"/>
      <c r="F24" s="92"/>
      <c r="G24" s="96"/>
    </row>
    <row r="25" spans="1:23" ht="42.5" thickBot="1">
      <c r="A25" s="67" t="s">
        <v>23</v>
      </c>
      <c r="B25" s="68" t="s">
        <v>94</v>
      </c>
      <c r="C25" s="69"/>
      <c r="D25" s="69"/>
      <c r="E25" s="69"/>
      <c r="F25" s="69"/>
      <c r="G25" s="70" t="s">
        <v>101</v>
      </c>
      <c r="H25" s="64" t="s">
        <v>110</v>
      </c>
      <c r="I25" s="64" t="s">
        <v>111</v>
      </c>
    </row>
    <row r="26" spans="1:23" ht="15" thickBot="1">
      <c r="A26" s="54" t="s">
        <v>102</v>
      </c>
      <c r="B26" s="71" t="s">
        <v>103</v>
      </c>
      <c r="C26" s="72"/>
      <c r="D26" s="73"/>
      <c r="E26" s="72"/>
      <c r="F26" s="74"/>
      <c r="G26" s="60">
        <v>0</v>
      </c>
      <c r="H26" s="62">
        <v>0.10638778935637205</v>
      </c>
      <c r="I26" s="60">
        <f>+G26*(1+H26)</f>
        <v>0</v>
      </c>
    </row>
    <row r="27" spans="1:23" ht="21.5" thickBot="1">
      <c r="A27" s="54" t="s">
        <v>104</v>
      </c>
      <c r="B27" s="71" t="s">
        <v>105</v>
      </c>
      <c r="C27" s="72"/>
      <c r="D27" s="73"/>
      <c r="E27" s="72"/>
      <c r="F27" s="74"/>
      <c r="G27" s="60">
        <v>2115000</v>
      </c>
      <c r="H27" s="62">
        <v>0.10638778935637205</v>
      </c>
      <c r="I27" s="60">
        <f t="shared" ref="I27:I30" si="5">+G27*(1+H27)</f>
        <v>2340010.174488727</v>
      </c>
    </row>
    <row r="28" spans="1:23" ht="21.5" thickBot="1">
      <c r="A28" s="54" t="s">
        <v>106</v>
      </c>
      <c r="B28" s="71" t="s">
        <v>107</v>
      </c>
      <c r="C28" s="72"/>
      <c r="D28" s="73"/>
      <c r="E28" s="72"/>
      <c r="F28" s="74"/>
      <c r="G28" s="60">
        <v>11295</v>
      </c>
      <c r="H28" s="62">
        <v>0.10638778935637205</v>
      </c>
      <c r="I28" s="60">
        <f t="shared" si="5"/>
        <v>12496.650080780222</v>
      </c>
    </row>
    <row r="29" spans="1:23" ht="15" thickBot="1">
      <c r="A29" s="55" t="s">
        <v>108</v>
      </c>
      <c r="B29" s="75" t="s">
        <v>105</v>
      </c>
      <c r="C29" s="76"/>
      <c r="D29" s="77"/>
      <c r="E29" s="76"/>
      <c r="F29" s="78"/>
      <c r="G29" s="60">
        <v>103500</v>
      </c>
      <c r="H29" s="62">
        <v>0.10638778935637205</v>
      </c>
      <c r="I29" s="60">
        <f t="shared" si="5"/>
        <v>114511.13619838451</v>
      </c>
    </row>
    <row r="30" spans="1:23" ht="15" thickBot="1">
      <c r="A30" s="56" t="s">
        <v>109</v>
      </c>
      <c r="B30" s="79" t="s">
        <v>105</v>
      </c>
      <c r="C30" s="80"/>
      <c r="D30" s="81"/>
      <c r="E30" s="80"/>
      <c r="F30" s="82"/>
      <c r="G30" s="60">
        <v>112500</v>
      </c>
      <c r="H30" s="62">
        <v>0.10638778935637205</v>
      </c>
      <c r="I30" s="60">
        <f t="shared" si="5"/>
        <v>124468.62630259186</v>
      </c>
    </row>
  </sheetData>
  <mergeCells count="4">
    <mergeCell ref="A15:H15"/>
    <mergeCell ref="A11:I11"/>
    <mergeCell ref="A1:G1"/>
    <mergeCell ref="A24:G24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3081" r:id="rId4" name="Control 9">
          <controlPr defaultSize="0" r:id="rId5">
            <anchor moveWithCells="1">
              <from>
                <xdr:col>8</xdr:col>
                <xdr:colOff>0</xdr:colOff>
                <xdr:row>0</xdr:row>
                <xdr:rowOff>0</xdr:rowOff>
              </from>
              <to>
                <xdr:col>8</xdr:col>
                <xdr:colOff>120650</xdr:colOff>
                <xdr:row>1</xdr:row>
                <xdr:rowOff>95250</xdr:rowOff>
              </to>
            </anchor>
          </controlPr>
        </control>
      </mc:Choice>
      <mc:Fallback>
        <control shapeId="3081" r:id="rId4" name="Control 9"/>
      </mc:Fallback>
    </mc:AlternateContent>
    <mc:AlternateContent xmlns:mc="http://schemas.openxmlformats.org/markup-compatibility/2006">
      <mc:Choice Requires="x14">
        <control shapeId="3080" r:id="rId6" name="Control 8">
          <controlPr defaultSize="0" r:id="rId5">
            <anchor moveWithCells="1">
              <from>
                <xdr:col>8</xdr:col>
                <xdr:colOff>0</xdr:colOff>
                <xdr:row>0</xdr:row>
                <xdr:rowOff>0</xdr:rowOff>
              </from>
              <to>
                <xdr:col>8</xdr:col>
                <xdr:colOff>120650</xdr:colOff>
                <xdr:row>1</xdr:row>
                <xdr:rowOff>95250</xdr:rowOff>
              </to>
            </anchor>
          </controlPr>
        </control>
      </mc:Choice>
      <mc:Fallback>
        <control shapeId="3080" r:id="rId6" name="Control 8"/>
      </mc:Fallback>
    </mc:AlternateContent>
    <mc:AlternateContent xmlns:mc="http://schemas.openxmlformats.org/markup-compatibility/2006">
      <mc:Choice Requires="x14">
        <control shapeId="3079" r:id="rId7" name="Control 7">
          <controlPr defaultSize="0" r:id="rId5">
            <anchor moveWithCells="1">
              <from>
                <xdr:col>8</xdr:col>
                <xdr:colOff>0</xdr:colOff>
                <xdr:row>0</xdr:row>
                <xdr:rowOff>0</xdr:rowOff>
              </from>
              <to>
                <xdr:col>8</xdr:col>
                <xdr:colOff>120650</xdr:colOff>
                <xdr:row>1</xdr:row>
                <xdr:rowOff>95250</xdr:rowOff>
              </to>
            </anchor>
          </controlPr>
        </control>
      </mc:Choice>
      <mc:Fallback>
        <control shapeId="3079" r:id="rId7" name="Control 7"/>
      </mc:Fallback>
    </mc:AlternateContent>
    <mc:AlternateContent xmlns:mc="http://schemas.openxmlformats.org/markup-compatibility/2006">
      <mc:Choice Requires="x14">
        <control shapeId="3078" r:id="rId8" name="Control 6">
          <controlPr defaultSize="0" r:id="rId5">
            <anchor moveWithCells="1">
              <from>
                <xdr:col>8</xdr:col>
                <xdr:colOff>0</xdr:colOff>
                <xdr:row>0</xdr:row>
                <xdr:rowOff>0</xdr:rowOff>
              </from>
              <to>
                <xdr:col>8</xdr:col>
                <xdr:colOff>120650</xdr:colOff>
                <xdr:row>1</xdr:row>
                <xdr:rowOff>95250</xdr:rowOff>
              </to>
            </anchor>
          </controlPr>
        </control>
      </mc:Choice>
      <mc:Fallback>
        <control shapeId="3078" r:id="rId8" name="Control 6"/>
      </mc:Fallback>
    </mc:AlternateContent>
    <mc:AlternateContent xmlns:mc="http://schemas.openxmlformats.org/markup-compatibility/2006">
      <mc:Choice Requires="x14">
        <control shapeId="3077" r:id="rId9" name="Control 5">
          <controlPr defaultSize="0" r:id="rId5">
            <anchor moveWithCells="1">
              <from>
                <xdr:col>8</xdr:col>
                <xdr:colOff>0</xdr:colOff>
                <xdr:row>0</xdr:row>
                <xdr:rowOff>0</xdr:rowOff>
              </from>
              <to>
                <xdr:col>8</xdr:col>
                <xdr:colOff>120650</xdr:colOff>
                <xdr:row>1</xdr:row>
                <xdr:rowOff>95250</xdr:rowOff>
              </to>
            </anchor>
          </controlPr>
        </control>
      </mc:Choice>
      <mc:Fallback>
        <control shapeId="3077" r:id="rId9" name="Control 5"/>
      </mc:Fallback>
    </mc:AlternateContent>
    <mc:AlternateContent xmlns:mc="http://schemas.openxmlformats.org/markup-compatibility/2006">
      <mc:Choice Requires="x14">
        <control shapeId="3076" r:id="rId10" name="Control 4">
          <controlPr defaultSize="0" r:id="rId5">
            <anchor moveWithCells="1">
              <from>
                <xdr:col>8</xdr:col>
                <xdr:colOff>0</xdr:colOff>
                <xdr:row>0</xdr:row>
                <xdr:rowOff>0</xdr:rowOff>
              </from>
              <to>
                <xdr:col>8</xdr:col>
                <xdr:colOff>120650</xdr:colOff>
                <xdr:row>1</xdr:row>
                <xdr:rowOff>95250</xdr:rowOff>
              </to>
            </anchor>
          </controlPr>
        </control>
      </mc:Choice>
      <mc:Fallback>
        <control shapeId="3076" r:id="rId10" name="Control 4"/>
      </mc:Fallback>
    </mc:AlternateContent>
    <mc:AlternateContent xmlns:mc="http://schemas.openxmlformats.org/markup-compatibility/2006">
      <mc:Choice Requires="x14">
        <control shapeId="3075" r:id="rId11" name="Control 3">
          <controlPr defaultSize="0" r:id="rId5">
            <anchor moveWithCells="1">
              <from>
                <xdr:col>8</xdr:col>
                <xdr:colOff>0</xdr:colOff>
                <xdr:row>0</xdr:row>
                <xdr:rowOff>0</xdr:rowOff>
              </from>
              <to>
                <xdr:col>8</xdr:col>
                <xdr:colOff>120650</xdr:colOff>
                <xdr:row>1</xdr:row>
                <xdr:rowOff>95250</xdr:rowOff>
              </to>
            </anchor>
          </controlPr>
        </control>
      </mc:Choice>
      <mc:Fallback>
        <control shapeId="3075" r:id="rId11" name="Control 3"/>
      </mc:Fallback>
    </mc:AlternateContent>
    <mc:AlternateContent xmlns:mc="http://schemas.openxmlformats.org/markup-compatibility/2006">
      <mc:Choice Requires="x14">
        <control shapeId="3074" r:id="rId12" name="Control 2">
          <controlPr defaultSize="0" r:id="rId13">
            <anchor moveWithCells="1">
              <from>
                <xdr:col>8</xdr:col>
                <xdr:colOff>0</xdr:colOff>
                <xdr:row>0</xdr:row>
                <xdr:rowOff>0</xdr:rowOff>
              </from>
              <to>
                <xdr:col>8</xdr:col>
                <xdr:colOff>152400</xdr:colOff>
                <xdr:row>1</xdr:row>
                <xdr:rowOff>95250</xdr:rowOff>
              </to>
            </anchor>
          </controlPr>
        </control>
      </mc:Choice>
      <mc:Fallback>
        <control shapeId="3074" r:id="rId12" name="Control 2"/>
      </mc:Fallback>
    </mc:AlternateContent>
    <mc:AlternateContent xmlns:mc="http://schemas.openxmlformats.org/markup-compatibility/2006">
      <mc:Choice Requires="x14">
        <control shapeId="3082" r:id="rId14" name="Control 10">
          <controlPr defaultSize="0" r:id="rId15">
            <anchor moveWithCells="1">
              <from>
                <xdr:col>3</xdr:col>
                <xdr:colOff>0</xdr:colOff>
                <xdr:row>12</xdr:row>
                <xdr:rowOff>0</xdr:rowOff>
              </from>
              <to>
                <xdr:col>3</xdr:col>
                <xdr:colOff>120650</xdr:colOff>
                <xdr:row>12</xdr:row>
                <xdr:rowOff>247650</xdr:rowOff>
              </to>
            </anchor>
          </controlPr>
        </control>
      </mc:Choice>
      <mc:Fallback>
        <control shapeId="3082" r:id="rId14" name="Control 10"/>
      </mc:Fallback>
    </mc:AlternateContent>
    <mc:AlternateContent xmlns:mc="http://schemas.openxmlformats.org/markup-compatibility/2006">
      <mc:Choice Requires="x14">
        <control shapeId="3083" r:id="rId16" name="Control 11">
          <controlPr defaultSize="0" r:id="rId15">
            <anchor moveWithCells="1">
              <from>
                <xdr:col>3</xdr:col>
                <xdr:colOff>0</xdr:colOff>
                <xdr:row>12</xdr:row>
                <xdr:rowOff>0</xdr:rowOff>
              </from>
              <to>
                <xdr:col>3</xdr:col>
                <xdr:colOff>120650</xdr:colOff>
                <xdr:row>12</xdr:row>
                <xdr:rowOff>247650</xdr:rowOff>
              </to>
            </anchor>
          </controlPr>
        </control>
      </mc:Choice>
      <mc:Fallback>
        <control shapeId="3083" r:id="rId16" name="Control 11"/>
      </mc:Fallback>
    </mc:AlternateContent>
    <mc:AlternateContent xmlns:mc="http://schemas.openxmlformats.org/markup-compatibility/2006">
      <mc:Choice Requires="x14">
        <control shapeId="3084" r:id="rId17" name="Control 12">
          <controlPr defaultSize="0" r:id="rId15">
            <anchor moveWithCells="1">
              <from>
                <xdr:col>3</xdr:col>
                <xdr:colOff>0</xdr:colOff>
                <xdr:row>12</xdr:row>
                <xdr:rowOff>0</xdr:rowOff>
              </from>
              <to>
                <xdr:col>3</xdr:col>
                <xdr:colOff>120650</xdr:colOff>
                <xdr:row>12</xdr:row>
                <xdr:rowOff>247650</xdr:rowOff>
              </to>
            </anchor>
          </controlPr>
        </control>
      </mc:Choice>
      <mc:Fallback>
        <control shapeId="3084" r:id="rId17" name="Control 12"/>
      </mc:Fallback>
    </mc:AlternateContent>
    <mc:AlternateContent xmlns:mc="http://schemas.openxmlformats.org/markup-compatibility/2006">
      <mc:Choice Requires="x14">
        <control shapeId="3085" r:id="rId18" name="Control 13">
          <controlPr defaultSize="0" r:id="rId15">
            <anchor moveWithCells="1">
              <from>
                <xdr:col>3</xdr:col>
                <xdr:colOff>0</xdr:colOff>
                <xdr:row>12</xdr:row>
                <xdr:rowOff>0</xdr:rowOff>
              </from>
              <to>
                <xdr:col>3</xdr:col>
                <xdr:colOff>120650</xdr:colOff>
                <xdr:row>12</xdr:row>
                <xdr:rowOff>247650</xdr:rowOff>
              </to>
            </anchor>
          </controlPr>
        </control>
      </mc:Choice>
      <mc:Fallback>
        <control shapeId="3085" r:id="rId18" name="Control 13"/>
      </mc:Fallback>
    </mc:AlternateContent>
    <mc:AlternateContent xmlns:mc="http://schemas.openxmlformats.org/markup-compatibility/2006">
      <mc:Choice Requires="x14">
        <control shapeId="3086" r:id="rId19" name="Control 14">
          <controlPr defaultSize="0" r:id="rId15">
            <anchor moveWithCells="1">
              <from>
                <xdr:col>3</xdr:col>
                <xdr:colOff>0</xdr:colOff>
                <xdr:row>12</xdr:row>
                <xdr:rowOff>0</xdr:rowOff>
              </from>
              <to>
                <xdr:col>3</xdr:col>
                <xdr:colOff>120650</xdr:colOff>
                <xdr:row>12</xdr:row>
                <xdr:rowOff>247650</xdr:rowOff>
              </to>
            </anchor>
          </controlPr>
        </control>
      </mc:Choice>
      <mc:Fallback>
        <control shapeId="3086" r:id="rId19" name="Control 14"/>
      </mc:Fallback>
    </mc:AlternateContent>
    <mc:AlternateContent xmlns:mc="http://schemas.openxmlformats.org/markup-compatibility/2006">
      <mc:Choice Requires="x14">
        <control shapeId="3087" r:id="rId20" name="Control 15">
          <controlPr defaultSize="0" r:id="rId15">
            <anchor moveWithCells="1">
              <from>
                <xdr:col>3</xdr:col>
                <xdr:colOff>0</xdr:colOff>
                <xdr:row>12</xdr:row>
                <xdr:rowOff>0</xdr:rowOff>
              </from>
              <to>
                <xdr:col>3</xdr:col>
                <xdr:colOff>120650</xdr:colOff>
                <xdr:row>12</xdr:row>
                <xdr:rowOff>247650</xdr:rowOff>
              </to>
            </anchor>
          </controlPr>
        </control>
      </mc:Choice>
      <mc:Fallback>
        <control shapeId="3087" r:id="rId20" name="Control 15"/>
      </mc:Fallback>
    </mc:AlternateContent>
    <mc:AlternateContent xmlns:mc="http://schemas.openxmlformats.org/markup-compatibility/2006">
      <mc:Choice Requires="x14">
        <control shapeId="3088" r:id="rId21" name="Control 16">
          <controlPr defaultSize="0" r:id="rId15">
            <anchor moveWithCells="1">
              <from>
                <xdr:col>3</xdr:col>
                <xdr:colOff>0</xdr:colOff>
                <xdr:row>12</xdr:row>
                <xdr:rowOff>0</xdr:rowOff>
              </from>
              <to>
                <xdr:col>3</xdr:col>
                <xdr:colOff>120650</xdr:colOff>
                <xdr:row>12</xdr:row>
                <xdr:rowOff>247650</xdr:rowOff>
              </to>
            </anchor>
          </controlPr>
        </control>
      </mc:Choice>
      <mc:Fallback>
        <control shapeId="3088" r:id="rId21" name="Control 16"/>
      </mc:Fallback>
    </mc:AlternateContent>
    <mc:AlternateContent xmlns:mc="http://schemas.openxmlformats.org/markup-compatibility/2006">
      <mc:Choice Requires="x14">
        <control shapeId="3089" r:id="rId22" name="Control 17">
          <controlPr defaultSize="0" r:id="rId15">
            <anchor moveWithCells="1">
              <from>
                <xdr:col>3</xdr:col>
                <xdr:colOff>0</xdr:colOff>
                <xdr:row>12</xdr:row>
                <xdr:rowOff>0</xdr:rowOff>
              </from>
              <to>
                <xdr:col>3</xdr:col>
                <xdr:colOff>120650</xdr:colOff>
                <xdr:row>12</xdr:row>
                <xdr:rowOff>247650</xdr:rowOff>
              </to>
            </anchor>
          </controlPr>
        </control>
      </mc:Choice>
      <mc:Fallback>
        <control shapeId="3089" r:id="rId22" name="Control 17"/>
      </mc:Fallback>
    </mc:AlternateContent>
    <mc:AlternateContent xmlns:mc="http://schemas.openxmlformats.org/markup-compatibility/2006">
      <mc:Choice Requires="x14">
        <control shapeId="3090" r:id="rId23" name="Control 18">
          <controlPr defaultSize="0" r:id="rId5">
            <anchor moveWithCells="1">
              <from>
                <xdr:col>9</xdr:col>
                <xdr:colOff>0</xdr:colOff>
                <xdr:row>11</xdr:row>
                <xdr:rowOff>0</xdr:rowOff>
              </from>
              <to>
                <xdr:col>9</xdr:col>
                <xdr:colOff>120650</xdr:colOff>
                <xdr:row>11</xdr:row>
                <xdr:rowOff>285750</xdr:rowOff>
              </to>
            </anchor>
          </controlPr>
        </control>
      </mc:Choice>
      <mc:Fallback>
        <control shapeId="3090" r:id="rId23" name="Control 18"/>
      </mc:Fallback>
    </mc:AlternateContent>
    <mc:AlternateContent xmlns:mc="http://schemas.openxmlformats.org/markup-compatibility/2006">
      <mc:Choice Requires="x14">
        <control shapeId="3091" r:id="rId24" name="Control 19">
          <controlPr defaultSize="0" r:id="rId5">
            <anchor moveWithCells="1">
              <from>
                <xdr:col>10</xdr:col>
                <xdr:colOff>0</xdr:colOff>
                <xdr:row>14</xdr:row>
                <xdr:rowOff>0</xdr:rowOff>
              </from>
              <to>
                <xdr:col>10</xdr:col>
                <xdr:colOff>120650</xdr:colOff>
                <xdr:row>15</xdr:row>
                <xdr:rowOff>95250</xdr:rowOff>
              </to>
            </anchor>
          </controlPr>
        </control>
      </mc:Choice>
      <mc:Fallback>
        <control shapeId="3091" r:id="rId24" name="Control 19"/>
      </mc:Fallback>
    </mc:AlternateContent>
    <mc:AlternateContent xmlns:mc="http://schemas.openxmlformats.org/markup-compatibility/2006">
      <mc:Choice Requires="x14">
        <control shapeId="3092" r:id="rId25" name="Control 20">
          <controlPr defaultSize="0" r:id="rId5">
            <anchor moveWithCells="1">
              <from>
                <xdr:col>7</xdr:col>
                <xdr:colOff>0</xdr:colOff>
                <xdr:row>15</xdr:row>
                <xdr:rowOff>0</xdr:rowOff>
              </from>
              <to>
                <xdr:col>7</xdr:col>
                <xdr:colOff>120650</xdr:colOff>
                <xdr:row>15</xdr:row>
                <xdr:rowOff>285750</xdr:rowOff>
              </to>
            </anchor>
          </controlPr>
        </control>
      </mc:Choice>
      <mc:Fallback>
        <control shapeId="3092" r:id="rId25" name="Control 20"/>
      </mc:Fallback>
    </mc:AlternateContent>
    <mc:AlternateContent xmlns:mc="http://schemas.openxmlformats.org/markup-compatibility/2006">
      <mc:Choice Requires="x14">
        <control shapeId="3093" r:id="rId26" name="Control 21">
          <controlPr defaultSize="0" r:id="rId5">
            <anchor moveWithCells="1">
              <from>
                <xdr:col>7</xdr:col>
                <xdr:colOff>0</xdr:colOff>
                <xdr:row>16</xdr:row>
                <xdr:rowOff>0</xdr:rowOff>
              </from>
              <to>
                <xdr:col>7</xdr:col>
                <xdr:colOff>120650</xdr:colOff>
                <xdr:row>17</xdr:row>
                <xdr:rowOff>0</xdr:rowOff>
              </to>
            </anchor>
          </controlPr>
        </control>
      </mc:Choice>
      <mc:Fallback>
        <control shapeId="3093" r:id="rId26" name="Control 21"/>
      </mc:Fallback>
    </mc:AlternateContent>
    <mc:AlternateContent xmlns:mc="http://schemas.openxmlformats.org/markup-compatibility/2006">
      <mc:Choice Requires="x14">
        <control shapeId="3094" r:id="rId27" name="Control 22">
          <controlPr defaultSize="0" r:id="rId5">
            <anchor moveWithCells="1">
              <from>
                <xdr:col>13</xdr:col>
                <xdr:colOff>0</xdr:colOff>
                <xdr:row>17</xdr:row>
                <xdr:rowOff>0</xdr:rowOff>
              </from>
              <to>
                <xdr:col>13</xdr:col>
                <xdr:colOff>120650</xdr:colOff>
                <xdr:row>18</xdr:row>
                <xdr:rowOff>0</xdr:rowOff>
              </to>
            </anchor>
          </controlPr>
        </control>
      </mc:Choice>
      <mc:Fallback>
        <control shapeId="3094" r:id="rId27" name="Control 22"/>
      </mc:Fallback>
    </mc:AlternateContent>
    <mc:AlternateContent xmlns:mc="http://schemas.openxmlformats.org/markup-compatibility/2006">
      <mc:Choice Requires="x14">
        <control shapeId="3095" r:id="rId28" name="Control 23">
          <controlPr defaultSize="0" r:id="rId5">
            <anchor moveWithCells="1">
              <from>
                <xdr:col>13</xdr:col>
                <xdr:colOff>0</xdr:colOff>
                <xdr:row>18</xdr:row>
                <xdr:rowOff>0</xdr:rowOff>
              </from>
              <to>
                <xdr:col>13</xdr:col>
                <xdr:colOff>120650</xdr:colOff>
                <xdr:row>19</xdr:row>
                <xdr:rowOff>0</xdr:rowOff>
              </to>
            </anchor>
          </controlPr>
        </control>
      </mc:Choice>
      <mc:Fallback>
        <control shapeId="3095" r:id="rId28" name="Control 23"/>
      </mc:Fallback>
    </mc:AlternateContent>
    <mc:AlternateContent xmlns:mc="http://schemas.openxmlformats.org/markup-compatibility/2006">
      <mc:Choice Requires="x14">
        <control shapeId="3096" r:id="rId29" name="Control 24">
          <controlPr defaultSize="0" r:id="rId5">
            <anchor moveWithCells="1">
              <from>
                <xdr:col>13</xdr:col>
                <xdr:colOff>0</xdr:colOff>
                <xdr:row>19</xdr:row>
                <xdr:rowOff>0</xdr:rowOff>
              </from>
              <to>
                <xdr:col>13</xdr:col>
                <xdr:colOff>120650</xdr:colOff>
                <xdr:row>20</xdr:row>
                <xdr:rowOff>95250</xdr:rowOff>
              </to>
            </anchor>
          </controlPr>
        </control>
      </mc:Choice>
      <mc:Fallback>
        <control shapeId="3096" r:id="rId29" name="Control 24"/>
      </mc:Fallback>
    </mc:AlternateContent>
    <mc:AlternateContent xmlns:mc="http://schemas.openxmlformats.org/markup-compatibility/2006">
      <mc:Choice Requires="x14">
        <control shapeId="3097" r:id="rId30" name="Control 25">
          <controlPr defaultSize="0" r:id="rId5">
            <anchor moveWithCells="1">
              <from>
                <xdr:col>13</xdr:col>
                <xdr:colOff>0</xdr:colOff>
                <xdr:row>20</xdr:row>
                <xdr:rowOff>0</xdr:rowOff>
              </from>
              <to>
                <xdr:col>13</xdr:col>
                <xdr:colOff>120650</xdr:colOff>
                <xdr:row>21</xdr:row>
                <xdr:rowOff>95250</xdr:rowOff>
              </to>
            </anchor>
          </controlPr>
        </control>
      </mc:Choice>
      <mc:Fallback>
        <control shapeId="3097" r:id="rId30" name="Control 25"/>
      </mc:Fallback>
    </mc:AlternateContent>
    <mc:AlternateContent xmlns:mc="http://schemas.openxmlformats.org/markup-compatibility/2006">
      <mc:Choice Requires="x14">
        <control shapeId="3098" r:id="rId31" name="Control 26">
          <controlPr defaultSize="0" r:id="rId5">
            <anchor moveWithCells="1">
              <from>
                <xdr:col>16</xdr:col>
                <xdr:colOff>0</xdr:colOff>
                <xdr:row>21</xdr:row>
                <xdr:rowOff>0</xdr:rowOff>
              </from>
              <to>
                <xdr:col>16</xdr:col>
                <xdr:colOff>120650</xdr:colOff>
                <xdr:row>22</xdr:row>
                <xdr:rowOff>95250</xdr:rowOff>
              </to>
            </anchor>
          </controlPr>
        </control>
      </mc:Choice>
      <mc:Fallback>
        <control shapeId="3098" r:id="rId31" name="Control 26"/>
      </mc:Fallback>
    </mc:AlternateContent>
    <mc:AlternateContent xmlns:mc="http://schemas.openxmlformats.org/markup-compatibility/2006">
      <mc:Choice Requires="x14">
        <control shapeId="3099" r:id="rId32" name="Control 27">
          <controlPr defaultSize="0" r:id="rId5">
            <anchor moveWithCells="1">
              <from>
                <xdr:col>16</xdr:col>
                <xdr:colOff>0</xdr:colOff>
                <xdr:row>22</xdr:row>
                <xdr:rowOff>0</xdr:rowOff>
              </from>
              <to>
                <xdr:col>16</xdr:col>
                <xdr:colOff>120650</xdr:colOff>
                <xdr:row>23</xdr:row>
                <xdr:rowOff>95250</xdr:rowOff>
              </to>
            </anchor>
          </controlPr>
        </control>
      </mc:Choice>
      <mc:Fallback>
        <control shapeId="3099" r:id="rId32" name="Control 27"/>
      </mc:Fallback>
    </mc:AlternateContent>
    <mc:AlternateContent xmlns:mc="http://schemas.openxmlformats.org/markup-compatibility/2006">
      <mc:Choice Requires="x14">
        <control shapeId="3100" r:id="rId33" name="Control 28">
          <controlPr defaultSize="0" r:id="rId5">
            <anchor moveWithCells="1">
              <from>
                <xdr:col>16</xdr:col>
                <xdr:colOff>0</xdr:colOff>
                <xdr:row>22</xdr:row>
                <xdr:rowOff>0</xdr:rowOff>
              </from>
              <to>
                <xdr:col>16</xdr:col>
                <xdr:colOff>120650</xdr:colOff>
                <xdr:row>23</xdr:row>
                <xdr:rowOff>95250</xdr:rowOff>
              </to>
            </anchor>
          </controlPr>
        </control>
      </mc:Choice>
      <mc:Fallback>
        <control shapeId="3100" r:id="rId33" name="Control 28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2"/>
  <sheetViews>
    <sheetView topLeftCell="A61" workbookViewId="0">
      <selection activeCell="I72" sqref="I72"/>
    </sheetView>
  </sheetViews>
  <sheetFormatPr baseColWidth="10" defaultRowHeight="14.5"/>
  <sheetData>
    <row r="2" spans="1:9">
      <c r="A2" s="100" t="s">
        <v>25</v>
      </c>
      <c r="B2" s="100"/>
      <c r="C2" s="100"/>
    </row>
    <row r="3" spans="1:9">
      <c r="A3" s="11" t="s">
        <v>26</v>
      </c>
      <c r="B3" s="101" t="s">
        <v>27</v>
      </c>
      <c r="C3" s="101"/>
    </row>
    <row r="4" spans="1:9">
      <c r="A4" s="12" t="s">
        <v>28</v>
      </c>
      <c r="B4" s="102" t="s">
        <v>29</v>
      </c>
      <c r="C4" s="102"/>
    </row>
    <row r="5" spans="1:9">
      <c r="A5" s="13" t="s">
        <v>30</v>
      </c>
      <c r="B5" s="103" t="s">
        <v>29</v>
      </c>
      <c r="C5" s="103"/>
    </row>
    <row r="6" spans="1:9">
      <c r="A6" s="13" t="s">
        <v>31</v>
      </c>
      <c r="B6" s="103" t="s">
        <v>32</v>
      </c>
      <c r="C6" s="103"/>
    </row>
    <row r="7" spans="1:9">
      <c r="A7" s="14" t="s">
        <v>33</v>
      </c>
      <c r="B7" s="104" t="s">
        <v>34</v>
      </c>
      <c r="C7" s="104"/>
    </row>
    <row r="8" spans="1:9">
      <c r="A8" s="13" t="s">
        <v>35</v>
      </c>
      <c r="B8" s="103" t="s">
        <v>36</v>
      </c>
      <c r="C8" s="103"/>
    </row>
    <row r="9" spans="1:9" ht="21">
      <c r="A9" s="14" t="s">
        <v>37</v>
      </c>
      <c r="B9" s="104" t="s">
        <v>38</v>
      </c>
      <c r="C9" s="104"/>
    </row>
    <row r="10" spans="1:9">
      <c r="A10" s="13" t="s">
        <v>39</v>
      </c>
      <c r="B10" s="103" t="s">
        <v>40</v>
      </c>
      <c r="C10" s="103"/>
    </row>
    <row r="12" spans="1:9">
      <c r="A12" s="99" t="s">
        <v>41</v>
      </c>
      <c r="B12" s="99"/>
      <c r="C12" s="15"/>
      <c r="D12" s="15"/>
      <c r="E12" s="15" t="s">
        <v>42</v>
      </c>
      <c r="F12" s="99"/>
      <c r="G12" s="99"/>
    </row>
    <row r="13" spans="1:9">
      <c r="A13" s="16" t="s">
        <v>43</v>
      </c>
      <c r="B13" s="16" t="s">
        <v>44</v>
      </c>
      <c r="C13" s="16" t="s">
        <v>45</v>
      </c>
      <c r="D13" s="16" t="s">
        <v>46</v>
      </c>
      <c r="E13" s="16" t="s">
        <v>47</v>
      </c>
      <c r="F13" s="16" t="s">
        <v>48</v>
      </c>
      <c r="G13" s="16" t="s">
        <v>49</v>
      </c>
      <c r="H13" s="16" t="s">
        <v>50</v>
      </c>
      <c r="I13" s="16" t="s">
        <v>51</v>
      </c>
    </row>
    <row r="14" spans="1:9">
      <c r="A14" s="17" t="s">
        <v>29</v>
      </c>
      <c r="B14" s="17" t="s">
        <v>36</v>
      </c>
      <c r="C14" s="17" t="s">
        <v>52</v>
      </c>
      <c r="D14" s="17" t="s">
        <v>53</v>
      </c>
      <c r="E14" s="17" t="s">
        <v>40</v>
      </c>
      <c r="F14" s="21">
        <v>29.032499999999999</v>
      </c>
      <c r="G14" s="18">
        <v>40880</v>
      </c>
      <c r="H14" s="19" t="s">
        <v>54</v>
      </c>
      <c r="I14" s="17" t="s">
        <v>55</v>
      </c>
    </row>
    <row r="15" spans="1:9">
      <c r="A15" s="99" t="s">
        <v>41</v>
      </c>
      <c r="B15" s="99"/>
      <c r="C15" s="15"/>
      <c r="D15" s="15"/>
      <c r="E15" s="15" t="s">
        <v>42</v>
      </c>
      <c r="F15" s="99"/>
      <c r="G15" s="99"/>
    </row>
    <row r="17" spans="1:13">
      <c r="A17" s="20"/>
    </row>
    <row r="18" spans="1:13">
      <c r="A18" s="100" t="s">
        <v>25</v>
      </c>
      <c r="B18" s="100"/>
      <c r="C18" s="100"/>
    </row>
    <row r="19" spans="1:13">
      <c r="A19" s="11" t="s">
        <v>26</v>
      </c>
      <c r="B19" s="101" t="s">
        <v>57</v>
      </c>
      <c r="C19" s="101"/>
    </row>
    <row r="20" spans="1:13">
      <c r="A20" s="12" t="s">
        <v>28</v>
      </c>
      <c r="B20" s="102" t="s">
        <v>29</v>
      </c>
      <c r="C20" s="102"/>
    </row>
    <row r="21" spans="1:13">
      <c r="A21" s="13" t="s">
        <v>30</v>
      </c>
      <c r="B21" s="103" t="s">
        <v>29</v>
      </c>
      <c r="C21" s="103"/>
    </row>
    <row r="22" spans="1:13">
      <c r="A22" s="13" t="s">
        <v>31</v>
      </c>
      <c r="B22" s="103" t="s">
        <v>32</v>
      </c>
      <c r="C22" s="103"/>
    </row>
    <row r="23" spans="1:13">
      <c r="A23" s="14" t="s">
        <v>33</v>
      </c>
      <c r="B23" s="104" t="s">
        <v>34</v>
      </c>
      <c r="C23" s="104"/>
    </row>
    <row r="24" spans="1:13">
      <c r="A24" s="13" t="s">
        <v>35</v>
      </c>
      <c r="B24" s="103" t="s">
        <v>36</v>
      </c>
      <c r="C24" s="103"/>
    </row>
    <row r="25" spans="1:13" ht="21">
      <c r="A25" s="14" t="s">
        <v>37</v>
      </c>
      <c r="B25" s="104" t="s">
        <v>38</v>
      </c>
      <c r="C25" s="104"/>
    </row>
    <row r="26" spans="1:13">
      <c r="A26" s="13" t="s">
        <v>39</v>
      </c>
      <c r="B26" s="103" t="s">
        <v>40</v>
      </c>
      <c r="C26" s="103"/>
    </row>
    <row r="28" spans="1:13">
      <c r="A28" s="99" t="s">
        <v>41</v>
      </c>
      <c r="B28" s="99"/>
      <c r="C28" s="15"/>
      <c r="D28" s="15"/>
      <c r="E28" s="15" t="s">
        <v>42</v>
      </c>
      <c r="F28" s="99"/>
      <c r="G28" s="99"/>
    </row>
    <row r="29" spans="1:13">
      <c r="A29" s="16" t="s">
        <v>43</v>
      </c>
      <c r="B29" s="16" t="s">
        <v>44</v>
      </c>
      <c r="C29" s="16" t="s">
        <v>45</v>
      </c>
      <c r="D29" s="16" t="s">
        <v>46</v>
      </c>
      <c r="E29" s="16" t="s">
        <v>47</v>
      </c>
      <c r="F29" s="16" t="s">
        <v>48</v>
      </c>
      <c r="G29" s="1"/>
      <c r="H29" s="1"/>
      <c r="I29" s="1"/>
      <c r="J29" s="1"/>
      <c r="K29" s="1"/>
      <c r="L29" s="1"/>
      <c r="M29" s="1"/>
    </row>
    <row r="30" spans="1:13">
      <c r="A30" s="17" t="s">
        <v>29</v>
      </c>
      <c r="B30" s="17" t="s">
        <v>36</v>
      </c>
      <c r="C30" s="17" t="s">
        <v>52</v>
      </c>
      <c r="D30" s="17" t="s">
        <v>56</v>
      </c>
      <c r="E30" s="17" t="s">
        <v>40</v>
      </c>
      <c r="F30" s="21">
        <v>27.2517</v>
      </c>
      <c r="G30" s="1"/>
      <c r="H30" s="1"/>
      <c r="I30" s="1"/>
      <c r="J30" s="1"/>
      <c r="K30" s="1"/>
      <c r="L30" s="1"/>
      <c r="M30" s="1"/>
    </row>
    <row r="31" spans="1:13">
      <c r="G31" s="1"/>
      <c r="H31" s="1"/>
      <c r="I31" s="1"/>
      <c r="J31" s="1"/>
      <c r="K31" s="1"/>
      <c r="L31" s="1"/>
      <c r="M31" s="1"/>
    </row>
    <row r="32" spans="1:13">
      <c r="G32" s="1"/>
      <c r="H32" s="1"/>
      <c r="I32" s="1"/>
      <c r="J32" s="1"/>
      <c r="K32" s="1"/>
      <c r="L32" s="1"/>
      <c r="M32" s="1"/>
    </row>
    <row r="33" spans="1:13">
      <c r="A33" s="100" t="s">
        <v>25</v>
      </c>
      <c r="B33" s="100"/>
      <c r="C33" s="100"/>
      <c r="G33" s="1"/>
      <c r="H33" s="1"/>
      <c r="I33" s="1"/>
      <c r="J33" s="1"/>
      <c r="K33" s="1"/>
      <c r="L33" s="1"/>
      <c r="M33" s="1"/>
    </row>
    <row r="34" spans="1:13">
      <c r="A34" s="11" t="s">
        <v>26</v>
      </c>
      <c r="B34" s="101" t="s">
        <v>63</v>
      </c>
      <c r="C34" s="101"/>
      <c r="G34" s="1"/>
      <c r="H34" s="1"/>
      <c r="I34" s="1"/>
      <c r="J34" s="1"/>
      <c r="K34" s="1"/>
      <c r="L34" s="1"/>
      <c r="M34" s="1"/>
    </row>
    <row r="35" spans="1:13">
      <c r="G35" s="1"/>
      <c r="H35" s="1"/>
      <c r="I35" s="1"/>
      <c r="J35" s="1"/>
      <c r="K35" s="1"/>
      <c r="L35" s="1"/>
      <c r="M35" s="1"/>
    </row>
    <row r="36" spans="1:13">
      <c r="A36" s="16" t="s">
        <v>43</v>
      </c>
      <c r="B36" s="16" t="s">
        <v>44</v>
      </c>
      <c r="C36" s="16" t="s">
        <v>45</v>
      </c>
      <c r="D36" s="16" t="s">
        <v>46</v>
      </c>
      <c r="E36" s="16" t="s">
        <v>47</v>
      </c>
      <c r="F36" s="16" t="s">
        <v>48</v>
      </c>
      <c r="G36" s="1"/>
      <c r="H36" s="1"/>
      <c r="I36" s="1"/>
      <c r="J36" s="1"/>
      <c r="K36" s="1"/>
      <c r="L36" s="1"/>
      <c r="M36" s="1"/>
    </row>
    <row r="37" spans="1:13">
      <c r="A37" s="17" t="s">
        <v>29</v>
      </c>
      <c r="B37" s="17" t="s">
        <v>36</v>
      </c>
      <c r="C37" s="17" t="s">
        <v>52</v>
      </c>
      <c r="D37" s="17" t="s">
        <v>56</v>
      </c>
      <c r="E37" s="17" t="s">
        <v>40</v>
      </c>
      <c r="F37" s="21">
        <v>26.6617</v>
      </c>
      <c r="G37" s="1"/>
      <c r="H37" s="1"/>
      <c r="I37" s="1"/>
      <c r="J37" s="1"/>
      <c r="K37" s="1"/>
      <c r="L37" s="1"/>
      <c r="M37" s="1"/>
    </row>
    <row r="38" spans="1:13">
      <c r="G38" s="1"/>
      <c r="H38" s="1"/>
      <c r="I38" s="1"/>
      <c r="J38" s="1"/>
      <c r="K38" s="1"/>
      <c r="L38" s="1"/>
      <c r="M38" s="1"/>
    </row>
    <row r="39" spans="1:13"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>
      <c r="A41" s="100" t="s">
        <v>25</v>
      </c>
      <c r="B41" s="100"/>
      <c r="C41" s="10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>
      <c r="A42" s="11" t="s">
        <v>26</v>
      </c>
      <c r="B42" s="101" t="s">
        <v>64</v>
      </c>
      <c r="C42" s="10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>
      <c r="A43" s="16" t="s">
        <v>43</v>
      </c>
      <c r="B43" s="16" t="s">
        <v>44</v>
      </c>
      <c r="C43" s="16" t="s">
        <v>45</v>
      </c>
      <c r="D43" s="16" t="s">
        <v>46</v>
      </c>
      <c r="E43" s="16" t="s">
        <v>47</v>
      </c>
      <c r="F43" s="16" t="s">
        <v>48</v>
      </c>
      <c r="G43" s="1"/>
      <c r="H43" s="1"/>
      <c r="I43" s="1"/>
      <c r="J43" s="1"/>
      <c r="K43" s="1"/>
      <c r="L43" s="1"/>
      <c r="M43" s="1"/>
    </row>
    <row r="44" spans="1:13" ht="21">
      <c r="A44" s="17" t="s">
        <v>29</v>
      </c>
      <c r="B44" s="17" t="s">
        <v>66</v>
      </c>
      <c r="C44" s="17" t="s">
        <v>65</v>
      </c>
      <c r="D44" s="17" t="s">
        <v>67</v>
      </c>
      <c r="E44" s="17" t="s">
        <v>40</v>
      </c>
      <c r="F44" s="36">
        <v>36.498899999999999</v>
      </c>
      <c r="G44" s="1"/>
      <c r="H44" s="1"/>
      <c r="I44" s="1"/>
      <c r="J44" s="1"/>
      <c r="K44" s="1"/>
      <c r="L44" s="1"/>
      <c r="M44" s="1"/>
    </row>
    <row r="45" spans="1:13">
      <c r="A45" s="99"/>
      <c r="B45" s="99"/>
      <c r="C45" s="34"/>
      <c r="D45" s="34"/>
      <c r="E45" s="34"/>
      <c r="F45" s="99"/>
      <c r="G45" s="99"/>
      <c r="H45" s="1"/>
      <c r="I45" s="1"/>
    </row>
    <row r="46" spans="1:13">
      <c r="A46" s="1"/>
      <c r="B46" s="1"/>
      <c r="C46" s="1"/>
      <c r="D46" s="1"/>
      <c r="E46" s="1"/>
      <c r="F46" s="1"/>
      <c r="G46" s="1"/>
      <c r="H46" s="1"/>
      <c r="I46" s="1"/>
    </row>
    <row r="47" spans="1:13">
      <c r="A47" s="100" t="s">
        <v>25</v>
      </c>
      <c r="B47" s="100"/>
      <c r="C47" s="100"/>
      <c r="D47" s="1"/>
      <c r="E47" s="1"/>
      <c r="F47" s="1"/>
      <c r="G47" s="1"/>
      <c r="H47" s="1"/>
      <c r="I47" s="1"/>
    </row>
    <row r="48" spans="1:13">
      <c r="A48" s="11" t="s">
        <v>26</v>
      </c>
      <c r="B48" s="101" t="s">
        <v>68</v>
      </c>
      <c r="C48" s="101"/>
      <c r="D48" s="1"/>
      <c r="E48" s="1"/>
      <c r="F48" s="1"/>
      <c r="G48" s="1"/>
      <c r="H48" s="1"/>
      <c r="I48" s="1"/>
    </row>
    <row r="49" spans="1:9">
      <c r="A49" s="16" t="s">
        <v>43</v>
      </c>
      <c r="B49" s="16" t="s">
        <v>44</v>
      </c>
      <c r="C49" s="16" t="s">
        <v>45</v>
      </c>
      <c r="D49" s="16" t="s">
        <v>46</v>
      </c>
      <c r="E49" s="16" t="s">
        <v>47</v>
      </c>
      <c r="F49" s="16" t="s">
        <v>48</v>
      </c>
      <c r="G49" s="1"/>
      <c r="H49" s="1"/>
      <c r="I49" s="1"/>
    </row>
    <row r="50" spans="1:9" ht="21">
      <c r="A50" s="17" t="s">
        <v>29</v>
      </c>
      <c r="B50" s="17" t="s">
        <v>66</v>
      </c>
      <c r="C50" s="17" t="s">
        <v>65</v>
      </c>
      <c r="D50" s="17" t="s">
        <v>67</v>
      </c>
      <c r="E50" s="17" t="s">
        <v>40</v>
      </c>
      <c r="F50" s="36">
        <v>37.136600000000001</v>
      </c>
      <c r="G50" s="1"/>
      <c r="H50" s="1"/>
      <c r="I50" s="1"/>
    </row>
    <row r="51" spans="1:9">
      <c r="A51" s="20"/>
      <c r="B51" s="1"/>
      <c r="C51" s="1"/>
      <c r="D51" s="1"/>
      <c r="E51" s="1"/>
      <c r="F51" s="1"/>
      <c r="G51" s="1"/>
      <c r="H51" s="1"/>
      <c r="I51" s="1"/>
    </row>
    <row r="52" spans="1:9">
      <c r="A52" s="105">
        <v>43647</v>
      </c>
      <c r="B52" s="106"/>
      <c r="C52" s="1"/>
      <c r="D52" s="1"/>
      <c r="E52" s="1"/>
      <c r="F52" s="1"/>
      <c r="G52" s="1"/>
      <c r="H52" s="1"/>
      <c r="I52" s="1"/>
    </row>
    <row r="53" spans="1:9">
      <c r="A53" s="16" t="s">
        <v>43</v>
      </c>
      <c r="B53" s="16" t="s">
        <v>44</v>
      </c>
      <c r="C53" s="16" t="s">
        <v>45</v>
      </c>
      <c r="D53" s="16" t="s">
        <v>46</v>
      </c>
      <c r="E53" s="16" t="s">
        <v>47</v>
      </c>
      <c r="F53" s="16" t="s">
        <v>48</v>
      </c>
      <c r="G53" s="1"/>
      <c r="H53" s="1"/>
      <c r="I53" s="1"/>
    </row>
    <row r="54" spans="1:9">
      <c r="A54" s="37" t="s">
        <v>29</v>
      </c>
      <c r="B54" s="37" t="s">
        <v>66</v>
      </c>
      <c r="C54" s="37" t="s">
        <v>52</v>
      </c>
      <c r="D54" s="37" t="s">
        <v>69</v>
      </c>
      <c r="E54" s="37" t="s">
        <v>40</v>
      </c>
      <c r="F54" s="36">
        <v>37.843000000000004</v>
      </c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38">
        <v>43678</v>
      </c>
      <c r="B56" s="1"/>
      <c r="C56" s="1"/>
      <c r="D56" s="1"/>
      <c r="E56" s="1"/>
      <c r="F56" s="1"/>
      <c r="G56" s="1"/>
      <c r="H56" s="1"/>
      <c r="I56" s="1"/>
    </row>
    <row r="57" spans="1:9" ht="20">
      <c r="A57" s="39" t="s">
        <v>43</v>
      </c>
      <c r="B57" s="39" t="s">
        <v>44</v>
      </c>
      <c r="C57" s="39" t="s">
        <v>45</v>
      </c>
      <c r="D57" s="39" t="s">
        <v>46</v>
      </c>
      <c r="E57" s="39" t="s">
        <v>47</v>
      </c>
      <c r="F57" s="39" t="s">
        <v>48</v>
      </c>
      <c r="G57" s="1"/>
      <c r="H57" s="1"/>
      <c r="I57" s="1"/>
    </row>
    <row r="58" spans="1:9" ht="30">
      <c r="A58" s="40" t="s">
        <v>29</v>
      </c>
      <c r="B58" s="40" t="s">
        <v>66</v>
      </c>
      <c r="C58" s="40" t="s">
        <v>52</v>
      </c>
      <c r="D58" s="40" t="s">
        <v>53</v>
      </c>
      <c r="E58" s="40" t="s">
        <v>40</v>
      </c>
      <c r="F58" s="36">
        <v>37.932299999999998</v>
      </c>
      <c r="G58" s="1"/>
      <c r="H58" s="1"/>
      <c r="I58" s="1"/>
    </row>
    <row r="59" spans="1:9" s="1" customFormat="1"/>
    <row r="60" spans="1:9">
      <c r="A60" s="38">
        <v>43709</v>
      </c>
      <c r="B60" s="1"/>
      <c r="C60" s="1"/>
      <c r="D60" s="1"/>
      <c r="E60" s="1"/>
      <c r="F60" s="1"/>
      <c r="G60" s="1"/>
      <c r="H60" s="1"/>
      <c r="I60" s="1"/>
    </row>
    <row r="61" spans="1:9" ht="20">
      <c r="A61" s="39" t="s">
        <v>43</v>
      </c>
      <c r="B61" s="39" t="s">
        <v>44</v>
      </c>
      <c r="C61" s="39" t="s">
        <v>45</v>
      </c>
      <c r="D61" s="39" t="s">
        <v>46</v>
      </c>
      <c r="E61" s="39" t="s">
        <v>47</v>
      </c>
      <c r="F61" s="39" t="s">
        <v>48</v>
      </c>
      <c r="G61" s="1"/>
      <c r="H61" s="1"/>
      <c r="I61" s="1"/>
    </row>
    <row r="62" spans="1:9" ht="30">
      <c r="A62" s="40" t="s">
        <v>29</v>
      </c>
      <c r="B62" s="40" t="s">
        <v>66</v>
      </c>
      <c r="C62" s="40" t="s">
        <v>52</v>
      </c>
      <c r="D62" s="40" t="s">
        <v>53</v>
      </c>
      <c r="E62" s="40" t="s">
        <v>40</v>
      </c>
      <c r="F62" s="36">
        <v>38.522500000000001</v>
      </c>
      <c r="G62" s="1"/>
      <c r="H62" s="1"/>
      <c r="I62" s="1"/>
    </row>
    <row r="65" spans="1:9" ht="20">
      <c r="A65" s="39" t="s">
        <v>43</v>
      </c>
      <c r="B65" s="39" t="s">
        <v>44</v>
      </c>
      <c r="C65" s="39" t="s">
        <v>45</v>
      </c>
      <c r="D65" s="39" t="s">
        <v>46</v>
      </c>
      <c r="E65" s="39" t="s">
        <v>47</v>
      </c>
      <c r="F65" s="39" t="s">
        <v>48</v>
      </c>
    </row>
    <row r="66" spans="1:9" ht="30">
      <c r="A66" s="40" t="s">
        <v>29</v>
      </c>
      <c r="B66" s="40" t="s">
        <v>66</v>
      </c>
      <c r="C66" s="40" t="s">
        <v>52</v>
      </c>
      <c r="D66" s="40" t="s">
        <v>53</v>
      </c>
      <c r="E66" s="40" t="s">
        <v>40</v>
      </c>
      <c r="F66" s="36">
        <v>39.363700000000001</v>
      </c>
    </row>
    <row r="67" spans="1:9">
      <c r="A67" s="98" t="s">
        <v>41</v>
      </c>
      <c r="B67" s="98"/>
      <c r="C67" s="50"/>
      <c r="D67" s="50"/>
      <c r="E67" s="50" t="s">
        <v>42</v>
      </c>
      <c r="F67" s="98"/>
      <c r="G67" s="98"/>
    </row>
    <row r="69" spans="1:9">
      <c r="A69" s="97" t="s">
        <v>41</v>
      </c>
      <c r="B69" s="97"/>
      <c r="C69" s="83"/>
      <c r="D69" s="83"/>
      <c r="E69" s="83" t="s">
        <v>42</v>
      </c>
      <c r="F69" s="97"/>
      <c r="G69" s="97"/>
    </row>
    <row r="70" spans="1:9">
      <c r="A70" s="84" t="s">
        <v>43</v>
      </c>
      <c r="B70" s="84" t="s">
        <v>44</v>
      </c>
      <c r="C70" s="84" t="s">
        <v>45</v>
      </c>
      <c r="D70" s="84" t="s">
        <v>46</v>
      </c>
      <c r="E70" s="84" t="s">
        <v>47</v>
      </c>
      <c r="F70" s="84" t="s">
        <v>48</v>
      </c>
      <c r="G70" s="1"/>
      <c r="H70" s="1"/>
      <c r="I70" s="1"/>
    </row>
    <row r="71" spans="1:9">
      <c r="A71" s="85" t="s">
        <v>29</v>
      </c>
      <c r="B71" s="85" t="s">
        <v>66</v>
      </c>
      <c r="C71" s="85" t="s">
        <v>52</v>
      </c>
      <c r="D71" s="85" t="s">
        <v>53</v>
      </c>
      <c r="E71" s="85" t="s">
        <v>40</v>
      </c>
      <c r="F71" s="86">
        <v>59.2059</v>
      </c>
      <c r="G71" s="1"/>
      <c r="H71" s="1"/>
      <c r="I71" s="1"/>
    </row>
    <row r="72" spans="1:9">
      <c r="A72" s="97" t="s">
        <v>41</v>
      </c>
      <c r="B72" s="97"/>
      <c r="C72" s="83"/>
      <c r="D72" s="83"/>
      <c r="E72" s="83" t="s">
        <v>42</v>
      </c>
      <c r="F72" s="97"/>
      <c r="G72" s="97"/>
    </row>
  </sheetData>
  <mergeCells count="39">
    <mergeCell ref="A52:B52"/>
    <mergeCell ref="A45:B45"/>
    <mergeCell ref="F45:G45"/>
    <mergeCell ref="A47:C47"/>
    <mergeCell ref="B48:C48"/>
    <mergeCell ref="A41:C41"/>
    <mergeCell ref="B42:C42"/>
    <mergeCell ref="F28:G28"/>
    <mergeCell ref="B34:C34"/>
    <mergeCell ref="A33:C33"/>
    <mergeCell ref="A18:C18"/>
    <mergeCell ref="B19:C19"/>
    <mergeCell ref="B20:C20"/>
    <mergeCell ref="B21:C21"/>
    <mergeCell ref="B22:C22"/>
    <mergeCell ref="B23:C23"/>
    <mergeCell ref="B24:C24"/>
    <mergeCell ref="B25:C25"/>
    <mergeCell ref="B26:C26"/>
    <mergeCell ref="A28:B28"/>
    <mergeCell ref="A15:B15"/>
    <mergeCell ref="F15:G15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A12:B12"/>
    <mergeCell ref="F12:G12"/>
    <mergeCell ref="A69:B69"/>
    <mergeCell ref="F69:G69"/>
    <mergeCell ref="A72:B72"/>
    <mergeCell ref="F72:G72"/>
    <mergeCell ref="A67:B67"/>
    <mergeCell ref="F67:G67"/>
  </mergeCells>
  <hyperlinks>
    <hyperlink ref="A17" r:id="rId1" display="http://res1104.se.gob.ar/consultaprecios.eess.php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0:I56"/>
  <sheetViews>
    <sheetView topLeftCell="A49" workbookViewId="0">
      <selection activeCell="I54" sqref="I54"/>
    </sheetView>
  </sheetViews>
  <sheetFormatPr baseColWidth="10" defaultRowHeight="14.5"/>
  <sheetData>
    <row r="50" spans="1:9">
      <c r="A50" s="42" t="s">
        <v>70</v>
      </c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43" t="s">
        <v>71</v>
      </c>
      <c r="B52" s="43"/>
      <c r="C52" s="43"/>
      <c r="D52" s="43"/>
      <c r="E52" s="43"/>
      <c r="F52" s="43"/>
      <c r="G52" s="43"/>
      <c r="H52" s="43"/>
      <c r="I52" s="43"/>
    </row>
    <row r="53" spans="1:9">
      <c r="A53" s="44" t="s">
        <v>72</v>
      </c>
      <c r="B53" s="44" t="s">
        <v>73</v>
      </c>
      <c r="C53" s="1" t="s">
        <v>74</v>
      </c>
      <c r="D53" s="45" t="s">
        <v>75</v>
      </c>
      <c r="E53" s="44" t="s">
        <v>76</v>
      </c>
      <c r="F53" s="44" t="s">
        <v>77</v>
      </c>
      <c r="G53" s="44" t="s">
        <v>78</v>
      </c>
      <c r="H53" s="44" t="s">
        <v>79</v>
      </c>
      <c r="I53" s="45" t="s">
        <v>80</v>
      </c>
    </row>
    <row r="54" spans="1:9">
      <c r="A54" s="46">
        <v>279.2786654883156</v>
      </c>
      <c r="B54" s="46">
        <v>288.32665847161252</v>
      </c>
      <c r="C54" s="1">
        <v>299.58256055998663</v>
      </c>
      <c r="D54" s="47">
        <v>312.74400735260332</v>
      </c>
      <c r="E54" s="46">
        <v>329.23979361744102</v>
      </c>
      <c r="F54" s="46">
        <v>335.51967795548507</v>
      </c>
      <c r="G54" s="46">
        <v>334.82830201012837</v>
      </c>
      <c r="H54" s="46">
        <v>372.67591477680531</v>
      </c>
      <c r="I54" s="47">
        <v>389.62456323334175</v>
      </c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8">
        <f>+I54/D54-1</f>
        <v>0.24582583222469045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G5" sqref="G5"/>
    </sheetView>
  </sheetViews>
  <sheetFormatPr baseColWidth="10" defaultRowHeight="14.5"/>
  <cols>
    <col min="1" max="1" width="17.453125" customWidth="1"/>
    <col min="2" max="6" width="10.90625" customWidth="1"/>
    <col min="7" max="8" width="10.90625" style="1"/>
  </cols>
  <sheetData>
    <row r="1" spans="1:15" ht="15" thickBot="1">
      <c r="A1" s="134" t="s">
        <v>145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</row>
    <row r="2" spans="1:15" ht="42">
      <c r="A2" s="125" t="s">
        <v>23</v>
      </c>
      <c r="B2" s="125" t="s">
        <v>94</v>
      </c>
      <c r="C2" s="126" t="s">
        <v>114</v>
      </c>
      <c r="D2" s="126" t="s">
        <v>110</v>
      </c>
      <c r="E2" s="126" t="s">
        <v>111</v>
      </c>
      <c r="F2" s="121" t="s">
        <v>134</v>
      </c>
      <c r="G2" s="121" t="s">
        <v>135</v>
      </c>
      <c r="H2" s="121" t="s">
        <v>136</v>
      </c>
      <c r="I2" s="121" t="s">
        <v>137</v>
      </c>
      <c r="J2" s="121" t="s">
        <v>138</v>
      </c>
      <c r="K2" s="121" t="s">
        <v>139</v>
      </c>
      <c r="L2" s="121" t="s">
        <v>140</v>
      </c>
      <c r="M2" s="121" t="s">
        <v>141</v>
      </c>
      <c r="N2" s="121" t="s">
        <v>142</v>
      </c>
      <c r="O2" s="121" t="s">
        <v>143</v>
      </c>
    </row>
    <row r="3" spans="1:15" ht="32" customHeight="1">
      <c r="A3" s="127" t="s">
        <v>13</v>
      </c>
      <c r="B3" s="128" t="s">
        <v>14</v>
      </c>
      <c r="C3" s="129">
        <v>97977</v>
      </c>
      <c r="D3" s="130">
        <v>0.10639999999999999</v>
      </c>
      <c r="E3" s="129">
        <f>+C3*(1+D3)</f>
        <v>108401.7528</v>
      </c>
      <c r="F3" s="129">
        <f>+E3-C3</f>
        <v>10424.752800000002</v>
      </c>
      <c r="G3" s="122">
        <v>13</v>
      </c>
      <c r="H3" s="129">
        <f>+F3*G3</f>
        <v>135521.78640000004</v>
      </c>
      <c r="I3" s="122">
        <v>12</v>
      </c>
      <c r="J3" s="129">
        <f>+I3*F3</f>
        <v>125097.03360000002</v>
      </c>
      <c r="K3" s="122">
        <v>10</v>
      </c>
      <c r="L3" s="129">
        <f>+K3*F3</f>
        <v>104247.52800000002</v>
      </c>
      <c r="M3" s="122">
        <v>13</v>
      </c>
      <c r="N3" s="129">
        <f>+M3*F3</f>
        <v>135521.78640000004</v>
      </c>
      <c r="O3" s="129">
        <f>+N3+L3+J3+H3</f>
        <v>500388.13440000016</v>
      </c>
    </row>
    <row r="4" spans="1:15" ht="32" customHeight="1">
      <c r="A4" s="127" t="s">
        <v>15</v>
      </c>
      <c r="B4" s="128" t="s">
        <v>16</v>
      </c>
      <c r="C4" s="129">
        <v>45322</v>
      </c>
      <c r="D4" s="130">
        <v>0.10638778935637205</v>
      </c>
      <c r="E4" s="129">
        <f t="shared" ref="E4:E9" si="0">+C4*(1+D4)</f>
        <v>50143.707389209492</v>
      </c>
      <c r="F4" s="129">
        <f t="shared" ref="F4:F10" si="1">+E4-C4</f>
        <v>4821.7073892094922</v>
      </c>
      <c r="G4" s="122">
        <v>49</v>
      </c>
      <c r="H4" s="129">
        <f t="shared" ref="H4:H10" si="2">+F4*G4</f>
        <v>236263.66207126511</v>
      </c>
      <c r="I4" s="122">
        <v>48</v>
      </c>
      <c r="J4" s="129">
        <f t="shared" ref="J4:J10" si="3">+I4*F4</f>
        <v>231441.95468205563</v>
      </c>
      <c r="K4" s="122">
        <v>31</v>
      </c>
      <c r="L4" s="129">
        <f t="shared" ref="L4:L9" si="4">+K4*F4</f>
        <v>149472.92906549427</v>
      </c>
      <c r="M4" s="122">
        <v>26</v>
      </c>
      <c r="N4" s="129">
        <f t="shared" ref="N4:N8" si="5">+M4*F4</f>
        <v>125364.3921194468</v>
      </c>
      <c r="O4" s="129">
        <f t="shared" ref="O4:O10" si="6">+N4+L4+J4+H4</f>
        <v>742542.93793826178</v>
      </c>
    </row>
    <row r="5" spans="1:15" ht="32" customHeight="1">
      <c r="A5" s="127" t="s">
        <v>17</v>
      </c>
      <c r="B5" s="128" t="s">
        <v>18</v>
      </c>
      <c r="C5" s="129">
        <v>52540</v>
      </c>
      <c r="D5" s="130">
        <v>0.10638778935637205</v>
      </c>
      <c r="E5" s="129">
        <f t="shared" si="0"/>
        <v>58129.61445278379</v>
      </c>
      <c r="F5" s="129">
        <f t="shared" si="1"/>
        <v>5589.6144527837896</v>
      </c>
      <c r="G5" s="122">
        <v>15</v>
      </c>
      <c r="H5" s="129">
        <f t="shared" si="2"/>
        <v>83844.216791756844</v>
      </c>
      <c r="I5" s="122">
        <v>23</v>
      </c>
      <c r="J5" s="129">
        <f t="shared" si="3"/>
        <v>128561.13241402716</v>
      </c>
      <c r="K5" s="122">
        <v>36</v>
      </c>
      <c r="L5" s="129">
        <f t="shared" si="4"/>
        <v>201226.12030021643</v>
      </c>
      <c r="M5" s="122">
        <v>34</v>
      </c>
      <c r="N5" s="129">
        <f t="shared" si="5"/>
        <v>190046.89139464885</v>
      </c>
      <c r="O5" s="129">
        <f t="shared" si="6"/>
        <v>603678.36090064934</v>
      </c>
    </row>
    <row r="6" spans="1:15">
      <c r="A6" s="127" t="s">
        <v>19</v>
      </c>
      <c r="B6" s="128" t="s">
        <v>20</v>
      </c>
      <c r="C6" s="129">
        <v>6550</v>
      </c>
      <c r="D6" s="130">
        <v>0.10638778935637205</v>
      </c>
      <c r="E6" s="129">
        <f t="shared" si="0"/>
        <v>7246.8400202842367</v>
      </c>
      <c r="F6" s="129">
        <f t="shared" si="1"/>
        <v>696.84002028423674</v>
      </c>
      <c r="G6" s="122">
        <v>139.5</v>
      </c>
      <c r="H6" s="129">
        <f t="shared" si="2"/>
        <v>97209.182829651021</v>
      </c>
      <c r="I6" s="122">
        <v>139</v>
      </c>
      <c r="J6" s="129">
        <f t="shared" si="3"/>
        <v>96860.762819508906</v>
      </c>
      <c r="K6" s="122">
        <v>79</v>
      </c>
      <c r="L6" s="129">
        <f t="shared" si="4"/>
        <v>55050.361602454701</v>
      </c>
      <c r="M6" s="122">
        <v>110.5</v>
      </c>
      <c r="N6" s="129">
        <f t="shared" si="5"/>
        <v>77000.822241408154</v>
      </c>
      <c r="O6" s="129">
        <f t="shared" si="6"/>
        <v>326121.1294930228</v>
      </c>
    </row>
    <row r="7" spans="1:15" ht="53" customHeight="1">
      <c r="A7" s="127" t="s">
        <v>21</v>
      </c>
      <c r="B7" s="128" t="s">
        <v>20</v>
      </c>
      <c r="C7" s="129">
        <v>8422</v>
      </c>
      <c r="D7" s="130">
        <v>0.10638778935637205</v>
      </c>
      <c r="E7" s="129">
        <f t="shared" si="0"/>
        <v>9317.9979619593651</v>
      </c>
      <c r="F7" s="129">
        <f t="shared" si="1"/>
        <v>895.99796195936506</v>
      </c>
      <c r="G7" s="122">
        <v>13.5</v>
      </c>
      <c r="H7" s="129">
        <f t="shared" si="2"/>
        <v>12095.972486451428</v>
      </c>
      <c r="I7" s="122">
        <v>65.5</v>
      </c>
      <c r="J7" s="129">
        <f t="shared" si="3"/>
        <v>58687.866508338411</v>
      </c>
      <c r="K7" s="122">
        <v>28</v>
      </c>
      <c r="L7" s="129">
        <f t="shared" si="4"/>
        <v>25087.942934862222</v>
      </c>
      <c r="M7" s="122">
        <v>32.5</v>
      </c>
      <c r="N7" s="129">
        <f t="shared" si="5"/>
        <v>29119.933763679364</v>
      </c>
      <c r="O7" s="129">
        <f t="shared" si="6"/>
        <v>124991.71569333143</v>
      </c>
    </row>
    <row r="8" spans="1:15" ht="42.5" customHeight="1">
      <c r="A8" s="127" t="s">
        <v>22</v>
      </c>
      <c r="B8" s="128" t="s">
        <v>20</v>
      </c>
      <c r="C8" s="129">
        <v>4211</v>
      </c>
      <c r="D8" s="130">
        <v>0.10638778935637205</v>
      </c>
      <c r="E8" s="129">
        <f t="shared" si="0"/>
        <v>4658.9989809796825</v>
      </c>
      <c r="F8" s="129">
        <f t="shared" si="1"/>
        <v>447.99898097968253</v>
      </c>
      <c r="G8" s="122"/>
      <c r="H8" s="129">
        <f t="shared" si="2"/>
        <v>0</v>
      </c>
      <c r="I8" s="122"/>
      <c r="J8" s="129">
        <f t="shared" si="3"/>
        <v>0</v>
      </c>
      <c r="K8" s="122">
        <v>0</v>
      </c>
      <c r="L8" s="129">
        <f t="shared" si="4"/>
        <v>0</v>
      </c>
      <c r="M8" s="122">
        <v>0</v>
      </c>
      <c r="N8" s="129">
        <f t="shared" si="5"/>
        <v>0</v>
      </c>
      <c r="O8" s="129">
        <f t="shared" si="6"/>
        <v>0</v>
      </c>
    </row>
    <row r="9" spans="1:15" ht="21.5" customHeight="1">
      <c r="A9" s="127" t="s">
        <v>61</v>
      </c>
      <c r="B9" s="128" t="s">
        <v>62</v>
      </c>
      <c r="C9" s="129">
        <v>28290</v>
      </c>
      <c r="D9" s="130">
        <v>0.10638778935637205</v>
      </c>
      <c r="E9" s="129">
        <f t="shared" si="0"/>
        <v>31299.710560891766</v>
      </c>
      <c r="F9" s="129">
        <f t="shared" si="1"/>
        <v>3009.7105608917664</v>
      </c>
      <c r="G9" s="122">
        <v>2</v>
      </c>
      <c r="H9" s="129">
        <f t="shared" si="2"/>
        <v>6019.4211217835327</v>
      </c>
      <c r="I9" s="122">
        <v>6</v>
      </c>
      <c r="J9" s="129">
        <f t="shared" si="3"/>
        <v>18058.263365350598</v>
      </c>
      <c r="K9" s="122">
        <v>14</v>
      </c>
      <c r="L9" s="129">
        <f t="shared" si="4"/>
        <v>42135.947852484729</v>
      </c>
      <c r="M9" s="122">
        <v>13</v>
      </c>
      <c r="N9" s="129">
        <f t="shared" ref="N9" si="7">+F9</f>
        <v>3009.7105608917664</v>
      </c>
      <c r="O9" s="129">
        <f t="shared" si="6"/>
        <v>69223.34290051063</v>
      </c>
    </row>
    <row r="10" spans="1:15" ht="52.5">
      <c r="A10" s="127" t="s">
        <v>116</v>
      </c>
      <c r="B10" s="120"/>
      <c r="C10" s="129">
        <v>894909</v>
      </c>
      <c r="D10" s="130">
        <v>0.10639999999999999</v>
      </c>
      <c r="E10" s="129">
        <f>+C10*(1+D10)</f>
        <v>990127.31760000007</v>
      </c>
      <c r="F10" s="129">
        <f t="shared" si="1"/>
        <v>95218.317600000068</v>
      </c>
      <c r="G10" s="123">
        <v>0.35</v>
      </c>
      <c r="H10" s="129">
        <f t="shared" si="2"/>
        <v>33326.411160000025</v>
      </c>
      <c r="I10" s="123">
        <v>0.35</v>
      </c>
      <c r="J10" s="129">
        <f t="shared" si="3"/>
        <v>33326.411160000025</v>
      </c>
      <c r="K10" s="122">
        <v>0.5</v>
      </c>
      <c r="L10" s="129">
        <f>+K10*F10</f>
        <v>47609.158800000034</v>
      </c>
      <c r="M10" s="122">
        <v>0.5</v>
      </c>
      <c r="N10" s="129">
        <f>+M10*F10</f>
        <v>47609.158800000034</v>
      </c>
      <c r="O10" s="129">
        <f t="shared" si="6"/>
        <v>161871.1399200001</v>
      </c>
    </row>
    <row r="12" spans="1:15">
      <c r="A12" s="124" t="s">
        <v>144</v>
      </c>
      <c r="C12" s="1"/>
      <c r="H12" s="131">
        <f>SUM(H3:H11)</f>
        <v>604280.65286090795</v>
      </c>
      <c r="I12" s="132"/>
      <c r="J12" s="131">
        <f>SUM(J3:J11)</f>
        <v>692033.42454928067</v>
      </c>
      <c r="K12" s="133"/>
      <c r="L12" s="131">
        <f t="shared" ref="L12" si="8">SUM(L3:L11)</f>
        <v>624829.98855551239</v>
      </c>
      <c r="M12" s="133"/>
      <c r="N12" s="131">
        <f>SUM(N3:N10)</f>
        <v>607672.69528007507</v>
      </c>
      <c r="O12" s="131">
        <f>SUM(O3:O10)</f>
        <v>2528816.7612457755</v>
      </c>
    </row>
    <row r="13" spans="1:15">
      <c r="C13" s="1"/>
    </row>
    <row r="14" spans="1:15">
      <c r="C14" s="1"/>
    </row>
    <row r="15" spans="1:15">
      <c r="C15" s="1"/>
    </row>
  </sheetData>
  <mergeCells count="1">
    <mergeCell ref="A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A2" sqref="A2:B8"/>
    </sheetView>
  </sheetViews>
  <sheetFormatPr baseColWidth="10" defaultRowHeight="14.5"/>
  <cols>
    <col min="1" max="1" width="11.26953125" bestFit="1" customWidth="1"/>
    <col min="3" max="3" width="12.26953125" bestFit="1" customWidth="1"/>
    <col min="4" max="4" width="13.90625" bestFit="1" customWidth="1"/>
  </cols>
  <sheetData>
    <row r="1" spans="1:5" ht="28.5" thickBot="1">
      <c r="A1" s="108" t="s">
        <v>121</v>
      </c>
      <c r="B1" s="109" t="s">
        <v>122</v>
      </c>
      <c r="C1" s="108" t="s">
        <v>123</v>
      </c>
      <c r="D1" s="108" t="s">
        <v>124</v>
      </c>
      <c r="E1" s="107"/>
    </row>
    <row r="2" spans="1:5" ht="56.5" thickBot="1">
      <c r="A2" s="111">
        <v>49000</v>
      </c>
      <c r="B2" s="112" t="s">
        <v>125</v>
      </c>
      <c r="C2" s="113">
        <v>45322</v>
      </c>
      <c r="D2" s="113">
        <v>2220778</v>
      </c>
      <c r="E2" s="110"/>
    </row>
    <row r="3" spans="1:5" ht="56.5" thickBot="1">
      <c r="A3" s="111">
        <v>15000</v>
      </c>
      <c r="B3" s="112" t="s">
        <v>126</v>
      </c>
      <c r="C3" s="113">
        <v>52540</v>
      </c>
      <c r="D3" s="113">
        <v>788100</v>
      </c>
      <c r="E3" s="110"/>
    </row>
    <row r="4" spans="1:5" ht="42.5" thickBot="1">
      <c r="A4" s="111">
        <v>13500</v>
      </c>
      <c r="B4" s="112" t="s">
        <v>127</v>
      </c>
      <c r="C4" s="113">
        <v>8422</v>
      </c>
      <c r="D4" s="113">
        <v>113697</v>
      </c>
      <c r="E4" s="110"/>
    </row>
    <row r="5" spans="1:5" ht="42.5" thickBot="1">
      <c r="A5" s="111">
        <v>139500</v>
      </c>
      <c r="B5" s="112" t="s">
        <v>128</v>
      </c>
      <c r="C5" s="113">
        <v>6550</v>
      </c>
      <c r="D5" s="113">
        <v>913725</v>
      </c>
      <c r="E5" s="110"/>
    </row>
    <row r="6" spans="1:5" ht="56.5" thickBot="1">
      <c r="A6" s="111">
        <v>13000</v>
      </c>
      <c r="B6" s="112" t="s">
        <v>129</v>
      </c>
      <c r="C6" s="113">
        <v>97977</v>
      </c>
      <c r="D6" s="113">
        <v>1273701</v>
      </c>
      <c r="E6" s="110"/>
    </row>
    <row r="7" spans="1:5" ht="56.5" thickBot="1">
      <c r="A7" s="111">
        <v>2000</v>
      </c>
      <c r="B7" s="112" t="s">
        <v>130</v>
      </c>
      <c r="C7" s="113">
        <v>28290</v>
      </c>
      <c r="D7" s="113">
        <v>56580</v>
      </c>
      <c r="E7" s="110"/>
    </row>
    <row r="8" spans="1:5" ht="56.5" thickBot="1">
      <c r="A8" s="114" t="s">
        <v>131</v>
      </c>
      <c r="B8" s="112" t="s">
        <v>132</v>
      </c>
      <c r="C8" s="113">
        <v>894905</v>
      </c>
      <c r="D8" s="113">
        <v>313216.75</v>
      </c>
      <c r="E8" s="110"/>
    </row>
    <row r="9" spans="1:5" ht="15" thickBot="1">
      <c r="A9" s="115">
        <v>5679797.75</v>
      </c>
      <c r="B9" s="115"/>
      <c r="C9" s="115"/>
      <c r="D9" s="115"/>
      <c r="E9" s="107"/>
    </row>
    <row r="10" spans="1:5" ht="15" thickBot="1">
      <c r="A10" s="33" t="s">
        <v>62</v>
      </c>
    </row>
  </sheetData>
  <mergeCells count="1">
    <mergeCell ref="A9:D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B8"/>
    </sheetView>
  </sheetViews>
  <sheetFormatPr baseColWidth="10" defaultRowHeight="14.5"/>
  <cols>
    <col min="3" max="3" width="12.26953125" bestFit="1" customWidth="1"/>
    <col min="4" max="4" width="13.90625" bestFit="1" customWidth="1"/>
  </cols>
  <sheetData>
    <row r="1" spans="1:5" ht="28.5" thickBot="1">
      <c r="A1" s="108" t="s">
        <v>121</v>
      </c>
      <c r="B1" s="109" t="s">
        <v>122</v>
      </c>
      <c r="C1" s="108" t="s">
        <v>123</v>
      </c>
      <c r="D1" s="108" t="s">
        <v>124</v>
      </c>
      <c r="E1" s="107"/>
    </row>
    <row r="2" spans="1:5" ht="56.5" thickBot="1">
      <c r="A2" s="111">
        <v>48000</v>
      </c>
      <c r="B2" s="112" t="s">
        <v>125</v>
      </c>
      <c r="C2" s="113">
        <v>45322</v>
      </c>
      <c r="D2" s="113">
        <v>2175456</v>
      </c>
      <c r="E2" s="110"/>
    </row>
    <row r="3" spans="1:5" ht="56.5" thickBot="1">
      <c r="A3" s="111">
        <v>23000</v>
      </c>
      <c r="B3" s="112" t="s">
        <v>126</v>
      </c>
      <c r="C3" s="113">
        <v>52540</v>
      </c>
      <c r="D3" s="113">
        <v>1208420</v>
      </c>
      <c r="E3" s="110"/>
    </row>
    <row r="4" spans="1:5" ht="42.5" thickBot="1">
      <c r="A4" s="111">
        <v>65500</v>
      </c>
      <c r="B4" s="112" t="s">
        <v>127</v>
      </c>
      <c r="C4" s="113">
        <v>8422</v>
      </c>
      <c r="D4" s="113">
        <v>551641</v>
      </c>
      <c r="E4" s="110"/>
    </row>
    <row r="5" spans="1:5" ht="42.5" thickBot="1">
      <c r="A5" s="111">
        <v>139000</v>
      </c>
      <c r="B5" s="112" t="s">
        <v>128</v>
      </c>
      <c r="C5" s="113">
        <v>6550</v>
      </c>
      <c r="D5" s="113">
        <v>910450</v>
      </c>
      <c r="E5" s="110"/>
    </row>
    <row r="6" spans="1:5" ht="56.5" thickBot="1">
      <c r="A6" s="111">
        <v>12000</v>
      </c>
      <c r="B6" s="112" t="s">
        <v>129</v>
      </c>
      <c r="C6" s="113">
        <v>97977</v>
      </c>
      <c r="D6" s="113">
        <v>1175724</v>
      </c>
      <c r="E6" s="110"/>
    </row>
    <row r="7" spans="1:5" ht="56.5" thickBot="1">
      <c r="A7" s="111">
        <v>6000</v>
      </c>
      <c r="B7" s="112" t="s">
        <v>130</v>
      </c>
      <c r="C7" s="113">
        <v>28290</v>
      </c>
      <c r="D7" s="113">
        <v>169740</v>
      </c>
      <c r="E7" s="110"/>
    </row>
    <row r="8" spans="1:5" ht="56.5" thickBot="1">
      <c r="A8" s="114" t="s">
        <v>131</v>
      </c>
      <c r="B8" s="112" t="s">
        <v>132</v>
      </c>
      <c r="C8" s="113">
        <v>894905</v>
      </c>
      <c r="D8" s="113">
        <v>313216.75</v>
      </c>
      <c r="E8" s="110"/>
    </row>
    <row r="9" spans="1:5" ht="15" thickBot="1">
      <c r="A9" s="115">
        <v>6504647.75</v>
      </c>
      <c r="B9" s="115"/>
      <c r="C9" s="115"/>
      <c r="D9" s="115"/>
      <c r="E9" s="107"/>
    </row>
  </sheetData>
  <mergeCells count="1">
    <mergeCell ref="A9:D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D8"/>
    </sheetView>
  </sheetViews>
  <sheetFormatPr baseColWidth="10" defaultRowHeight="14.5"/>
  <sheetData>
    <row r="1" spans="1:5" ht="28.5" thickBot="1">
      <c r="A1" s="116" t="s">
        <v>121</v>
      </c>
      <c r="B1" s="117" t="s">
        <v>122</v>
      </c>
      <c r="C1" s="116" t="s">
        <v>123</v>
      </c>
      <c r="D1" s="116" t="s">
        <v>124</v>
      </c>
    </row>
    <row r="2" spans="1:5" ht="56.5" thickBot="1">
      <c r="A2" s="111">
        <v>31000</v>
      </c>
      <c r="B2" s="112" t="s">
        <v>125</v>
      </c>
      <c r="C2" s="113">
        <v>45322</v>
      </c>
      <c r="D2" s="113">
        <v>1404982</v>
      </c>
      <c r="E2" s="110"/>
    </row>
    <row r="3" spans="1:5" ht="56.5" thickBot="1">
      <c r="A3" s="111">
        <v>36000</v>
      </c>
      <c r="B3" s="112" t="s">
        <v>126</v>
      </c>
      <c r="C3" s="113">
        <v>52540</v>
      </c>
      <c r="D3" s="113">
        <v>1891440</v>
      </c>
      <c r="E3" s="110"/>
    </row>
    <row r="4" spans="1:5" ht="42.5" thickBot="1">
      <c r="A4" s="111">
        <v>28000</v>
      </c>
      <c r="B4" s="112" t="s">
        <v>127</v>
      </c>
      <c r="C4" s="113">
        <v>8422</v>
      </c>
      <c r="D4" s="113">
        <v>235816</v>
      </c>
      <c r="E4" s="110"/>
    </row>
    <row r="5" spans="1:5" ht="42.5" thickBot="1">
      <c r="A5" s="111">
        <v>79000</v>
      </c>
      <c r="B5" s="112" t="s">
        <v>128</v>
      </c>
      <c r="C5" s="113">
        <v>6550</v>
      </c>
      <c r="D5" s="113">
        <v>517450</v>
      </c>
      <c r="E5" s="110"/>
    </row>
    <row r="6" spans="1:5" ht="56.5" thickBot="1">
      <c r="A6" s="111">
        <v>10000</v>
      </c>
      <c r="B6" s="112" t="s">
        <v>129</v>
      </c>
      <c r="C6" s="113">
        <v>97977</v>
      </c>
      <c r="D6" s="113">
        <v>979770</v>
      </c>
      <c r="E6" s="110"/>
    </row>
    <row r="7" spans="1:5" ht="56.5" thickBot="1">
      <c r="A7" s="111">
        <v>14000</v>
      </c>
      <c r="B7" s="112" t="s">
        <v>130</v>
      </c>
      <c r="C7" s="113">
        <v>28290</v>
      </c>
      <c r="D7" s="113">
        <v>396060</v>
      </c>
      <c r="E7" s="110"/>
    </row>
    <row r="8" spans="1:5" ht="56.5" thickBot="1">
      <c r="A8" s="114" t="s">
        <v>133</v>
      </c>
      <c r="B8" s="112" t="s">
        <v>132</v>
      </c>
      <c r="C8" s="113">
        <v>894905</v>
      </c>
      <c r="D8" s="113">
        <v>447452.5</v>
      </c>
      <c r="E8" s="110"/>
    </row>
    <row r="9" spans="1:5" ht="15" thickBot="1">
      <c r="A9" s="115">
        <v>5872970.5</v>
      </c>
      <c r="B9" s="115"/>
      <c r="C9" s="115"/>
      <c r="D9" s="118"/>
      <c r="E9" s="110"/>
    </row>
    <row r="10" spans="1:5" ht="15" thickBot="1"/>
    <row r="11" spans="1:5" ht="28.5" thickBot="1">
      <c r="A11" s="117" t="s">
        <v>24</v>
      </c>
      <c r="B11" s="119"/>
    </row>
  </sheetData>
  <mergeCells count="1">
    <mergeCell ref="A9:D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2" sqref="A2:B9"/>
    </sheetView>
  </sheetViews>
  <sheetFormatPr baseColWidth="10" defaultRowHeight="14.5"/>
  <sheetData>
    <row r="1" spans="1:6" ht="15" thickBot="1">
      <c r="A1" s="107"/>
      <c r="B1" s="107"/>
      <c r="C1" s="107"/>
      <c r="D1" s="107"/>
      <c r="E1" s="107"/>
      <c r="F1" s="107"/>
    </row>
    <row r="2" spans="1:6" ht="28.5" thickBot="1">
      <c r="A2" s="108" t="s">
        <v>121</v>
      </c>
      <c r="B2" s="109" t="s">
        <v>122</v>
      </c>
      <c r="C2" s="108" t="s">
        <v>123</v>
      </c>
      <c r="E2" s="108" t="s">
        <v>124</v>
      </c>
      <c r="F2" s="107"/>
    </row>
    <row r="3" spans="1:6" ht="56.5" thickBot="1">
      <c r="A3" s="111">
        <v>26000</v>
      </c>
      <c r="B3" s="112" t="s">
        <v>125</v>
      </c>
      <c r="C3" s="113">
        <v>45322</v>
      </c>
      <c r="D3" s="110"/>
      <c r="E3" s="113">
        <v>1178372</v>
      </c>
      <c r="F3" s="110"/>
    </row>
    <row r="4" spans="1:6" ht="56.5" thickBot="1">
      <c r="A4" s="111">
        <v>34000</v>
      </c>
      <c r="B4" s="112" t="s">
        <v>126</v>
      </c>
      <c r="C4" s="113">
        <v>52540</v>
      </c>
      <c r="D4" s="110"/>
      <c r="E4" s="113">
        <v>1786360</v>
      </c>
      <c r="F4" s="110"/>
    </row>
    <row r="5" spans="1:6" ht="42.5" thickBot="1">
      <c r="A5" s="111">
        <v>32500</v>
      </c>
      <c r="B5" s="112" t="s">
        <v>127</v>
      </c>
      <c r="C5" s="113">
        <v>8422</v>
      </c>
      <c r="D5" s="110"/>
      <c r="E5" s="113">
        <v>273715</v>
      </c>
      <c r="F5" s="110"/>
    </row>
    <row r="6" spans="1:6" ht="42.5" thickBot="1">
      <c r="A6" s="111">
        <v>110500</v>
      </c>
      <c r="B6" s="112" t="s">
        <v>128</v>
      </c>
      <c r="C6" s="113">
        <v>6550</v>
      </c>
      <c r="D6" s="110"/>
      <c r="E6" s="113">
        <v>723775</v>
      </c>
      <c r="F6" s="110"/>
    </row>
    <row r="7" spans="1:6" ht="56.5" thickBot="1">
      <c r="A7" s="111">
        <v>13000</v>
      </c>
      <c r="B7" s="112" t="s">
        <v>129</v>
      </c>
      <c r="C7" s="113">
        <v>97977</v>
      </c>
      <c r="D7" s="110"/>
      <c r="E7" s="113">
        <v>1273701</v>
      </c>
      <c r="F7" s="110"/>
    </row>
    <row r="8" spans="1:6" ht="56.5" thickBot="1">
      <c r="A8" s="111">
        <v>13000</v>
      </c>
      <c r="B8" s="112" t="s">
        <v>130</v>
      </c>
      <c r="C8" s="113">
        <v>28290</v>
      </c>
      <c r="D8" s="110"/>
      <c r="E8" s="113">
        <v>367770</v>
      </c>
      <c r="F8" s="110"/>
    </row>
    <row r="9" spans="1:6" ht="56.5" thickBot="1">
      <c r="A9" s="114" t="s">
        <v>133</v>
      </c>
      <c r="B9" s="112" t="s">
        <v>132</v>
      </c>
      <c r="C9" s="113">
        <v>894905</v>
      </c>
      <c r="D9" s="110"/>
      <c r="E9" s="113">
        <v>447452.5</v>
      </c>
      <c r="F9" s="110"/>
    </row>
    <row r="10" spans="1:6" ht="15" thickBot="1">
      <c r="A10" s="115">
        <v>6051145.5</v>
      </c>
      <c r="B10" s="115"/>
      <c r="C10" s="115"/>
      <c r="D10" s="115"/>
      <c r="E10" s="115"/>
      <c r="F10" s="107"/>
    </row>
  </sheetData>
  <mergeCells count="1">
    <mergeCell ref="A10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Formula</vt:lpstr>
      <vt:lpstr>Tarifas</vt:lpstr>
      <vt:lpstr>Gas Oil</vt:lpstr>
      <vt:lpstr>Indec</vt:lpstr>
      <vt:lpstr>Hoja3</vt:lpstr>
      <vt:lpstr>OCT</vt:lpstr>
      <vt:lpstr>NOV</vt:lpstr>
      <vt:lpstr>DDIC</vt:lpstr>
      <vt:lpstr>ENE 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Martin Diez</cp:lastModifiedBy>
  <cp:lastPrinted>2018-10-03T15:32:28Z</cp:lastPrinted>
  <dcterms:created xsi:type="dcterms:W3CDTF">2018-07-16T14:25:27Z</dcterms:created>
  <dcterms:modified xsi:type="dcterms:W3CDTF">2021-02-12T14:01:54Z</dcterms:modified>
</cp:coreProperties>
</file>