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18915" windowHeight="7995"/>
  </bookViews>
  <sheets>
    <sheet name="PC2017" sheetId="4" r:id="rId1"/>
    <sheet name="RQ PE" sheetId="5" r:id="rId2"/>
    <sheet name="RQ YPF" sheetId="3" r:id="rId3"/>
    <sheet name="Plan Personalizado YPF" sheetId="1" r:id="rId4"/>
  </sheets>
  <calcPr calcId="144525"/>
</workbook>
</file>

<file path=xl/calcChain.xml><?xml version="1.0" encoding="utf-8"?>
<calcChain xmlns="http://schemas.openxmlformats.org/spreadsheetml/2006/main">
  <c r="AF7" i="1" l="1"/>
  <c r="AF8" i="1"/>
  <c r="AF9" i="1"/>
  <c r="AF10" i="1"/>
  <c r="AF11" i="1"/>
  <c r="AF12" i="1"/>
  <c r="AF13" i="1"/>
  <c r="AF14" i="1"/>
  <c r="AF15" i="1"/>
  <c r="AF16" i="1"/>
  <c r="AF17" i="1"/>
  <c r="AF18" i="1"/>
  <c r="AF19" i="1"/>
  <c r="AF20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F6" i="1"/>
  <c r="AE6" i="1"/>
  <c r="AD21" i="1"/>
  <c r="AC21" i="1"/>
  <c r="AB21" i="1"/>
  <c r="AA21" i="1"/>
  <c r="Z21" i="1"/>
  <c r="Y21" i="1"/>
  <c r="W21" i="1"/>
  <c r="V21" i="1"/>
  <c r="U21" i="1"/>
  <c r="T21" i="1"/>
  <c r="S21" i="1"/>
  <c r="R21" i="1"/>
  <c r="Q21" i="1"/>
  <c r="P21" i="1"/>
  <c r="O21" i="1"/>
  <c r="N21" i="1"/>
  <c r="M21" i="1"/>
  <c r="L21" i="1"/>
  <c r="J21" i="1"/>
  <c r="I21" i="1"/>
  <c r="H21" i="1"/>
  <c r="G21" i="1"/>
  <c r="F21" i="1"/>
  <c r="E21" i="1"/>
  <c r="D21" i="1"/>
  <c r="C21" i="1"/>
  <c r="AG7" i="1" l="1"/>
  <c r="AG8" i="1"/>
  <c r="AG9" i="1"/>
  <c r="AG10" i="1"/>
  <c r="AG11" i="1"/>
  <c r="AG12" i="1"/>
  <c r="AG21" i="1" s="1"/>
  <c r="AG13" i="1"/>
  <c r="AG14" i="1"/>
  <c r="AG15" i="1"/>
  <c r="AG17" i="1"/>
  <c r="AG18" i="1"/>
  <c r="AG20" i="1"/>
  <c r="AG6" i="1"/>
  <c r="K21" i="1"/>
  <c r="X21" i="1"/>
  <c r="Y22" i="1"/>
  <c r="AC22" i="1" l="1"/>
  <c r="AA22" i="1"/>
  <c r="U22" i="1"/>
  <c r="S22" i="1"/>
  <c r="Q22" i="1"/>
  <c r="O22" i="1"/>
  <c r="M22" i="1"/>
  <c r="K22" i="1"/>
  <c r="I22" i="1"/>
  <c r="G22" i="1"/>
  <c r="E22" i="1"/>
  <c r="C22" i="1"/>
  <c r="AG19" i="1"/>
  <c r="AE21" i="1"/>
  <c r="AE22" i="1" l="1"/>
  <c r="W22" i="1"/>
</calcChain>
</file>

<file path=xl/comments1.xml><?xml version="1.0" encoding="utf-8"?>
<comments xmlns="http://schemas.openxmlformats.org/spreadsheetml/2006/main">
  <authors>
    <author>Constanza_NBK</author>
  </authors>
  <commentList>
    <comment ref="C4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Política de SGI GRUPO OAS-
Política Alcohol y drogas</t>
        </r>
      </text>
    </comment>
    <comment ref="G4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Roles de emergencias por zonas
Roles de emergencia GRUPO OAS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Identificacion y evaluacion de aspectos ambientales GRUPO OAS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evaluacion de riesgos GRUPO OAS</t>
        </r>
      </text>
    </comment>
    <comment ref="AA4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Se muestra tabla con efectos según concentracion</t>
        </r>
      </text>
    </comment>
    <comment ref="D6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19-01-2017</t>
        </r>
      </text>
    </comment>
    <comment ref="H6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28-08-2017</t>
        </r>
      </text>
    </comment>
    <comment ref="L6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11-04-2017</t>
        </r>
      </text>
    </comment>
    <comment ref="N6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06-06-2017</t>
        </r>
      </text>
    </comment>
    <comment ref="P6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26-04-2017</t>
        </r>
      </text>
    </comment>
    <comment ref="R6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06-06-2017</t>
        </r>
      </text>
    </comment>
    <comment ref="T6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28-03-2017</t>
        </r>
      </text>
    </comment>
    <comment ref="V6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28-03-2017</t>
        </r>
      </text>
    </comment>
    <comment ref="Z6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28-08-2017</t>
        </r>
      </text>
    </comment>
    <comment ref="AB6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16-11-2017</t>
        </r>
      </text>
    </comment>
    <comment ref="AD6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28-08-2017</t>
        </r>
      </text>
    </comment>
    <comment ref="D7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11-04-2017</t>
        </r>
      </text>
    </comment>
    <comment ref="F7" authorId="0">
      <text>
        <r>
          <rPr>
            <b/>
            <sz val="9"/>
            <color indexed="81"/>
            <rFont val="Tahoma"/>
            <charset val="1"/>
          </rPr>
          <t>Constanza_NBK:</t>
        </r>
        <r>
          <rPr>
            <sz val="9"/>
            <color indexed="81"/>
            <rFont val="Tahoma"/>
            <charset val="1"/>
          </rPr>
          <t xml:space="preserve">
11-04-2017</t>
        </r>
      </text>
    </comment>
    <comment ref="H7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28-08-2017</t>
        </r>
      </text>
    </comment>
    <comment ref="L7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11-04-2017</t>
        </r>
      </text>
    </comment>
    <comment ref="N7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28-08-2017</t>
        </r>
      </text>
    </comment>
    <comment ref="R7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28-08-2017</t>
        </r>
      </text>
    </comment>
    <comment ref="T7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11-04-2017</t>
        </r>
      </text>
    </comment>
    <comment ref="V7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11-04-2017</t>
        </r>
      </text>
    </comment>
    <comment ref="Z7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28-08-2017</t>
        </r>
      </text>
    </comment>
    <comment ref="AD7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28-08-2017</t>
        </r>
      </text>
    </comment>
    <comment ref="D11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14-02-2017</t>
        </r>
      </text>
    </comment>
    <comment ref="H11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28-08-2017</t>
        </r>
      </text>
    </comment>
    <comment ref="L11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14-02-2017</t>
        </r>
      </text>
    </comment>
    <comment ref="N11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28-08-2017</t>
        </r>
      </text>
    </comment>
    <comment ref="R11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28-08-2017</t>
        </r>
      </text>
    </comment>
    <comment ref="Z11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28-08-2017</t>
        </r>
      </text>
    </comment>
    <comment ref="AD11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28-08-2017</t>
        </r>
      </text>
    </comment>
    <comment ref="D12" authorId="0">
      <text>
        <r>
          <rPr>
            <b/>
            <sz val="9"/>
            <color indexed="81"/>
            <rFont val="Tahoma"/>
            <charset val="1"/>
          </rPr>
          <t>Constanza_NBK:</t>
        </r>
        <r>
          <rPr>
            <sz val="9"/>
            <color indexed="81"/>
            <rFont val="Tahoma"/>
            <charset val="1"/>
          </rPr>
          <t xml:space="preserve">
23-10-2017</t>
        </r>
      </text>
    </comment>
    <comment ref="H12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31-08-2017</t>
        </r>
      </text>
    </comment>
    <comment ref="J12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16-11-2017</t>
        </r>
      </text>
    </comment>
    <comment ref="L12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23-02-2017</t>
        </r>
      </text>
    </comment>
    <comment ref="N12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06-06-2017</t>
        </r>
      </text>
    </comment>
    <comment ref="P12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26-04-2017</t>
        </r>
      </text>
    </comment>
    <comment ref="R12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06-06-2017</t>
        </r>
      </text>
    </comment>
    <comment ref="T12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28-03-2017</t>
        </r>
      </text>
    </comment>
    <comment ref="AB12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31-08-2017</t>
        </r>
      </text>
    </comment>
    <comment ref="D13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29-03-2017</t>
        </r>
      </text>
    </comment>
    <comment ref="F13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29-03-2017</t>
        </r>
      </text>
    </comment>
    <comment ref="H13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25-08-2017</t>
        </r>
      </text>
    </comment>
    <comment ref="J13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17-11-2017</t>
        </r>
      </text>
    </comment>
    <comment ref="L13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08-03-2017</t>
        </r>
      </text>
    </comment>
    <comment ref="N13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06-06-2017</t>
        </r>
      </text>
    </comment>
    <comment ref="P13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02-05-2017</t>
        </r>
      </text>
    </comment>
    <comment ref="R13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06-06-2017</t>
        </r>
      </text>
    </comment>
    <comment ref="T13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29-03-2017</t>
        </r>
      </text>
    </comment>
    <comment ref="V13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29-03-2017</t>
        </r>
      </text>
    </comment>
    <comment ref="X13" authorId="0">
      <text>
        <r>
          <rPr>
            <b/>
            <sz val="9"/>
            <color indexed="81"/>
            <rFont val="Tahoma"/>
            <charset val="1"/>
          </rPr>
          <t>Constanza_NBK:</t>
        </r>
        <r>
          <rPr>
            <sz val="9"/>
            <color indexed="81"/>
            <rFont val="Tahoma"/>
            <charset val="1"/>
          </rPr>
          <t xml:space="preserve">
19-07-2017</t>
        </r>
      </text>
    </comment>
    <comment ref="Z13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25-08-2017</t>
        </r>
      </text>
    </comment>
    <comment ref="AB13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17-11-2017</t>
        </r>
      </text>
    </comment>
    <comment ref="AD13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taller simulacro accidente
25-08-2017</t>
        </r>
      </text>
    </comment>
    <comment ref="D14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19-01-2017</t>
        </r>
      </text>
    </comment>
    <comment ref="H14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31-08-2017</t>
        </r>
      </text>
    </comment>
    <comment ref="J14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16-11-2017</t>
        </r>
      </text>
    </comment>
    <comment ref="L14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23-02-2017</t>
        </r>
      </text>
    </comment>
    <comment ref="N14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06-06-2017</t>
        </r>
      </text>
    </comment>
    <comment ref="P14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26-04-2017</t>
        </r>
      </text>
    </comment>
    <comment ref="R14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06-06-2017</t>
        </r>
      </text>
    </comment>
    <comment ref="T14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28-03-2017</t>
        </r>
      </text>
    </comment>
    <comment ref="AB14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31-08-2017</t>
        </r>
      </text>
    </comment>
    <comment ref="D15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14-02-2017</t>
        </r>
      </text>
    </comment>
    <comment ref="H15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28-08-2017</t>
        </r>
      </text>
    </comment>
    <comment ref="L15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14-02-2017</t>
        </r>
      </text>
    </comment>
    <comment ref="N15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28-08-2017</t>
        </r>
      </text>
    </comment>
    <comment ref="R15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28-08-2017</t>
        </r>
      </text>
    </comment>
    <comment ref="Z15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28-08-2017</t>
        </r>
      </text>
    </comment>
    <comment ref="D16" authorId="0">
      <text>
        <r>
          <rPr>
            <b/>
            <sz val="9"/>
            <color indexed="81"/>
            <rFont val="Tahoma"/>
            <charset val="1"/>
          </rPr>
          <t>Constanza_NBK:</t>
        </r>
        <r>
          <rPr>
            <sz val="9"/>
            <color indexed="81"/>
            <rFont val="Tahoma"/>
            <charset val="1"/>
          </rPr>
          <t xml:space="preserve">
10-08-2017</t>
        </r>
      </text>
    </comment>
    <comment ref="F16" authorId="0">
      <text>
        <r>
          <rPr>
            <b/>
            <sz val="9"/>
            <color indexed="81"/>
            <rFont val="Tahoma"/>
            <charset val="1"/>
          </rPr>
          <t>Constanza_NBK:</t>
        </r>
        <r>
          <rPr>
            <sz val="9"/>
            <color indexed="81"/>
            <rFont val="Tahoma"/>
            <charset val="1"/>
          </rPr>
          <t xml:space="preserve">
10-08-2017</t>
        </r>
      </text>
    </comment>
    <comment ref="H16" authorId="0">
      <text>
        <r>
          <rPr>
            <b/>
            <sz val="9"/>
            <color indexed="81"/>
            <rFont val="Tahoma"/>
            <charset val="1"/>
          </rPr>
          <t>Constanza_NBK:</t>
        </r>
        <r>
          <rPr>
            <sz val="9"/>
            <color indexed="81"/>
            <rFont val="Tahoma"/>
            <charset val="1"/>
          </rPr>
          <t xml:space="preserve">
10-08-2018</t>
        </r>
      </text>
    </comment>
    <comment ref="D17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29-03-2017</t>
        </r>
      </text>
    </comment>
    <comment ref="F17" authorId="0">
      <text>
        <r>
          <rPr>
            <b/>
            <sz val="9"/>
            <color indexed="81"/>
            <rFont val="Tahoma"/>
            <charset val="1"/>
          </rPr>
          <t>Constanza_NBK:</t>
        </r>
        <r>
          <rPr>
            <sz val="9"/>
            <color indexed="81"/>
            <rFont val="Tahoma"/>
            <charset val="1"/>
          </rPr>
          <t xml:space="preserve">
29-03-2017</t>
        </r>
      </text>
    </comment>
    <comment ref="G17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29-03-2017</t>
        </r>
      </text>
    </comment>
    <comment ref="H17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25-08-2017</t>
        </r>
      </text>
    </comment>
    <comment ref="J17" authorId="0">
      <text>
        <r>
          <rPr>
            <b/>
            <sz val="9"/>
            <color indexed="81"/>
            <rFont val="Tahoma"/>
            <family val="2"/>
          </rPr>
          <t>Constanza_NBK
17-11-2017</t>
        </r>
      </text>
    </comment>
    <comment ref="L17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08-03-2017</t>
        </r>
      </text>
    </comment>
    <comment ref="N17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06-06-2017</t>
        </r>
      </text>
    </comment>
    <comment ref="P17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02-05-2017</t>
        </r>
      </text>
    </comment>
    <comment ref="R17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06-06-2017</t>
        </r>
      </text>
    </comment>
    <comment ref="T17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29-03-2017</t>
        </r>
      </text>
    </comment>
    <comment ref="V17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29-03-2017</t>
        </r>
      </text>
    </comment>
    <comment ref="X17" authorId="0">
      <text>
        <r>
          <rPr>
            <b/>
            <sz val="9"/>
            <color indexed="81"/>
            <rFont val="Tahoma"/>
            <charset val="1"/>
          </rPr>
          <t>Constanza_NBK:</t>
        </r>
        <r>
          <rPr>
            <sz val="9"/>
            <color indexed="81"/>
            <rFont val="Tahoma"/>
            <charset val="1"/>
          </rPr>
          <t xml:space="preserve">
19-07-2017</t>
        </r>
      </text>
    </comment>
    <comment ref="Z17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25-08-2017</t>
        </r>
      </text>
    </comment>
    <comment ref="AB17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17-11-2017</t>
        </r>
      </text>
    </comment>
    <comment ref="AD17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taller simulacro accidente
25-08-2017</t>
        </r>
      </text>
    </comment>
    <comment ref="D18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29-03-2017</t>
        </r>
      </text>
    </comment>
    <comment ref="G18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29-03-2017</t>
        </r>
      </text>
    </comment>
    <comment ref="H18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25-08-2017</t>
        </r>
      </text>
    </comment>
    <comment ref="J18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17-11-2017</t>
        </r>
      </text>
    </comment>
    <comment ref="L18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08-03-2017</t>
        </r>
      </text>
    </comment>
    <comment ref="N18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06-06-2017</t>
        </r>
      </text>
    </comment>
    <comment ref="P18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02-05-2017</t>
        </r>
      </text>
    </comment>
    <comment ref="R18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06-06-2017</t>
        </r>
      </text>
    </comment>
    <comment ref="T18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28-03-2017</t>
        </r>
      </text>
    </comment>
    <comment ref="Z18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25-08-2017</t>
        </r>
      </text>
    </comment>
    <comment ref="AB18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17-11-2017</t>
        </r>
      </text>
    </comment>
    <comment ref="AD18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taller simulacro accidente
25-08-2017</t>
        </r>
      </text>
    </comment>
    <comment ref="D19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19-01-2017</t>
        </r>
      </text>
    </comment>
    <comment ref="J19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16-11-2017</t>
        </r>
      </text>
    </comment>
    <comment ref="L19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23-02-2017</t>
        </r>
      </text>
    </comment>
    <comment ref="N19" authorId="0">
      <text>
        <r>
          <rPr>
            <b/>
            <sz val="9"/>
            <color indexed="81"/>
            <rFont val="Tahoma"/>
            <charset val="1"/>
          </rPr>
          <t>Constanza_NBK:</t>
        </r>
        <r>
          <rPr>
            <sz val="9"/>
            <color indexed="81"/>
            <rFont val="Tahoma"/>
            <charset val="1"/>
          </rPr>
          <t xml:space="preserve">
06-06-2017</t>
        </r>
      </text>
    </comment>
    <comment ref="P19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26-04-2017</t>
        </r>
      </text>
    </comment>
    <comment ref="R19" authorId="0">
      <text>
        <r>
          <rPr>
            <b/>
            <sz val="9"/>
            <color indexed="81"/>
            <rFont val="Tahoma"/>
            <charset val="1"/>
          </rPr>
          <t>Constanza_NBK:</t>
        </r>
        <r>
          <rPr>
            <sz val="9"/>
            <color indexed="81"/>
            <rFont val="Tahoma"/>
            <charset val="1"/>
          </rPr>
          <t xml:space="preserve">
06-06-2017</t>
        </r>
      </text>
    </comment>
    <comment ref="AB19" authorId="0">
      <text>
        <r>
          <rPr>
            <b/>
            <sz val="9"/>
            <color indexed="81"/>
            <rFont val="Tahoma"/>
            <charset val="1"/>
          </rPr>
          <t>Constanza_NBK:</t>
        </r>
        <r>
          <rPr>
            <sz val="9"/>
            <color indexed="81"/>
            <rFont val="Tahoma"/>
            <charset val="1"/>
          </rPr>
          <t xml:space="preserve">
16-11-2017</t>
        </r>
      </text>
    </comment>
    <comment ref="D20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14-02-2017</t>
        </r>
      </text>
    </comment>
    <comment ref="F20" authorId="0">
      <text>
        <r>
          <rPr>
            <b/>
            <sz val="9"/>
            <color indexed="81"/>
            <rFont val="Tahoma"/>
            <charset val="1"/>
          </rPr>
          <t>Constanza_NBK:</t>
        </r>
        <r>
          <rPr>
            <sz val="9"/>
            <color indexed="81"/>
            <rFont val="Tahoma"/>
            <charset val="1"/>
          </rPr>
          <t xml:space="preserve">
11-04-2017</t>
        </r>
      </text>
    </comment>
    <comment ref="L20" authorId="0">
      <text>
        <r>
          <rPr>
            <b/>
            <sz val="9"/>
            <color indexed="81"/>
            <rFont val="Tahoma"/>
            <family val="2"/>
          </rPr>
          <t xml:space="preserve">Constanza_NB
</t>
        </r>
        <r>
          <rPr>
            <sz val="9"/>
            <color indexed="81"/>
            <rFont val="Tahoma"/>
            <family val="2"/>
          </rPr>
          <t>14-02-2017</t>
        </r>
      </text>
    </comment>
    <comment ref="T20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11-04-2017</t>
        </r>
      </text>
    </comment>
    <comment ref="V20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11-04-2017</t>
        </r>
      </text>
    </comment>
  </commentList>
</comments>
</file>

<file path=xl/sharedStrings.xml><?xml version="1.0" encoding="utf-8"?>
<sst xmlns="http://schemas.openxmlformats.org/spreadsheetml/2006/main" count="338" uniqueCount="138">
  <si>
    <t>Nombre y Apellido del empleado</t>
  </si>
  <si>
    <t>Función</t>
  </si>
  <si>
    <t>Simulacros</t>
  </si>
  <si>
    <t>Plan</t>
  </si>
  <si>
    <t>Real</t>
  </si>
  <si>
    <t>Total ejecutado x tema</t>
  </si>
  <si>
    <t>Total Ejecutado x Operario</t>
  </si>
  <si>
    <t>Gonzalo Anzoategui</t>
  </si>
  <si>
    <t>Franco Baccega</t>
  </si>
  <si>
    <t>Dario  Avila</t>
  </si>
  <si>
    <t>Fernando Gordo</t>
  </si>
  <si>
    <t>Fernando Laviña</t>
  </si>
  <si>
    <t>Mauricio Leyes</t>
  </si>
  <si>
    <t>Federico Matteucci</t>
  </si>
  <si>
    <t>Andres Perez</t>
  </si>
  <si>
    <t>Pablo Perez</t>
  </si>
  <si>
    <t>Hector Retamales</t>
  </si>
  <si>
    <t>Jaime Sepulveda</t>
  </si>
  <si>
    <t>Bruno Zapata</t>
  </si>
  <si>
    <t>SMA</t>
  </si>
  <si>
    <t>Chofer de CL</t>
  </si>
  <si>
    <t xml:space="preserve">Supervisor </t>
  </si>
  <si>
    <t>Gerente Operaciones</t>
  </si>
  <si>
    <t>Ayudante HWO</t>
  </si>
  <si>
    <t>Operador HWO</t>
  </si>
  <si>
    <r>
      <t xml:space="preserve">Plan personalizado de capacitación año 2017 GRUPO OAS Contrato: </t>
    </r>
    <r>
      <rPr>
        <b/>
        <sz val="11"/>
        <color theme="1"/>
        <rFont val="Calibri"/>
        <family val="2"/>
        <scheme val="minor"/>
      </rPr>
      <t>4900074523</t>
    </r>
  </si>
  <si>
    <t>10001-PO-370000-000A-Política de Seguridad, Proteccion del Medio Ambiente y preservacion de la salud</t>
  </si>
  <si>
    <t>Repaso de 6 Reglas de Oro</t>
  </si>
  <si>
    <t>10080-PR-370101-112A Rev.01-Gestión de Emergencias NRN</t>
  </si>
  <si>
    <t>AB-MSC-PR-20-005-01-Identificacion y evaluacion de  aspectos ambientales</t>
  </si>
  <si>
    <r>
      <t>10096-PR-370400-000A-Evaluación de riesgos laborales</t>
    </r>
    <r>
      <rPr>
        <b/>
        <sz val="10"/>
        <color theme="1"/>
        <rFont val="Calibri"/>
        <family val="2"/>
        <scheme val="minor"/>
      </rPr>
      <t xml:space="preserve"> </t>
    </r>
  </si>
  <si>
    <t>AB-MSC-PR-20-006-02-Observaciones de Trabajo</t>
  </si>
  <si>
    <t xml:space="preserve">505-NO032-LG-AR-Sistema de Permiso de Trabajo </t>
  </si>
  <si>
    <t>10519-MA-37110000-100M-EPP´s y Ropa de Seguridad en el Trabajo</t>
  </si>
  <si>
    <t>10010-NO-370400-000A-Uso de vehículos livianos</t>
  </si>
  <si>
    <t>10204-NO-37040000-100M-Gestión de Vehículos pesados para transporte de sustancias peligrosas y cargas generales</t>
  </si>
  <si>
    <t>10566-PR-37040000-110M-Gestión de residuos YPF</t>
  </si>
  <si>
    <t>10083-PR-370600-100M-Investigación de accidentes e incidentes CMASS</t>
  </si>
  <si>
    <t>AB-MSC-PR-20- 004-01-Operaciones en sitios con H2S</t>
  </si>
  <si>
    <t>YPF</t>
  </si>
  <si>
    <t>Curso</t>
  </si>
  <si>
    <t>Programacion</t>
  </si>
  <si>
    <t>Tema</t>
  </si>
  <si>
    <t>Capacitador</t>
  </si>
  <si>
    <t>Duracion</t>
  </si>
  <si>
    <t>Enero</t>
  </si>
  <si>
    <t>Politica CSMS</t>
  </si>
  <si>
    <t>Febrero</t>
  </si>
  <si>
    <t>Marzo</t>
  </si>
  <si>
    <t>10010-NO-370400-000A Uso Vehiculos livianos</t>
  </si>
  <si>
    <t>Abril</t>
  </si>
  <si>
    <t>Mayo</t>
  </si>
  <si>
    <t>Repaso Reglas de Oro YPF</t>
  </si>
  <si>
    <t xml:space="preserve">10096-PR-370400-000A-Evaluación de riesgos laborales </t>
  </si>
  <si>
    <t>Julio</t>
  </si>
  <si>
    <t>Agosto</t>
  </si>
  <si>
    <t>Septiembre</t>
  </si>
  <si>
    <t>Octubre</t>
  </si>
  <si>
    <t>Noviembre</t>
  </si>
  <si>
    <t>20 minutos</t>
  </si>
  <si>
    <t>40 minutos</t>
  </si>
  <si>
    <t>60 minutos</t>
  </si>
  <si>
    <t>30 minutos</t>
  </si>
  <si>
    <t>Jose Maria Sillero</t>
  </si>
  <si>
    <t>Luis Sillero</t>
  </si>
  <si>
    <t>% cumplimiento</t>
  </si>
  <si>
    <t>cumplimiento por persona</t>
  </si>
  <si>
    <t>%</t>
  </si>
  <si>
    <t>Juan Manuel Rios</t>
  </si>
  <si>
    <t>Junio</t>
  </si>
  <si>
    <t>Programa de capacitacion 2017 YPF</t>
  </si>
  <si>
    <t>PROGRAMA DE CAPACITACION 2017</t>
  </si>
  <si>
    <t>Codigo: SGI-PRO-003</t>
  </si>
  <si>
    <t>Version: 02</t>
  </si>
  <si>
    <t>Contenido</t>
  </si>
  <si>
    <t>Politica SGI</t>
  </si>
  <si>
    <t>Politica de Sistema de Gestion Integrado</t>
  </si>
  <si>
    <t>Politica Alcohol y drogas</t>
  </si>
  <si>
    <t>Politica, formas de realizacion controles</t>
  </si>
  <si>
    <t>Contenido de politica, directrices</t>
  </si>
  <si>
    <t>Reglas de vida de distintas operadoras</t>
  </si>
  <si>
    <t>10 Reglas de Pampa Energia-Reglas de vida Pluspetrol-Reglas de oro YPF</t>
  </si>
  <si>
    <t>Prevencion Accidentes-Incidentes</t>
  </si>
  <si>
    <t>45 minutos</t>
  </si>
  <si>
    <t>Elementos de Proteccion Personal</t>
  </si>
  <si>
    <t>uso de EPP. Legislacion. Cuidado</t>
  </si>
  <si>
    <t>Identificacion de peligros y evaluacion de riesgos</t>
  </si>
  <si>
    <t>Procedimiento para elaboracion de evaluacion de riesgos. Matriz de peligros y evaluacion de riesgos por actividad</t>
  </si>
  <si>
    <t>PE-3IB-00006-H-Permisos de trabajo</t>
  </si>
  <si>
    <t>Procedimiento de permisos de trabajo según operadora</t>
  </si>
  <si>
    <t>Plan de Contingencia  OAS y operadoras</t>
  </si>
  <si>
    <t>organización de  respuesta ante emergencias. Roles de emergencia</t>
  </si>
  <si>
    <t>1 hora</t>
  </si>
  <si>
    <t>Prevencion de incendios</t>
  </si>
  <si>
    <t xml:space="preserve"> Elementos y triángulo del fuego, Tipos de fuego, Propagación del fuego, Identificación de riesgos de incendio, Prevención de incendio de acuerdo a los riesgos, Sistemas contra incendio,  Extintores y/o sistemas contra incendio,  Medidas de seguridad.</t>
  </si>
  <si>
    <t>Medicina Laboral</t>
  </si>
  <si>
    <t>Aspectos ambientales</t>
  </si>
  <si>
    <t>Procedimiento para elaboracion de identificacion y evaluacion de aspectos ambientales. Matriz de aspectos ambientales</t>
  </si>
  <si>
    <t>Transporte y manipulacion de sustancias peligrosas</t>
  </si>
  <si>
    <t>Identificacion de sustancias peligrosas, mediante las distintas clasificacion existentes. Medidas de seguridad al manipular, transportar sustancias peligrosas</t>
  </si>
  <si>
    <t>35 minutos</t>
  </si>
  <si>
    <t>RCP-1º AUXILIOS</t>
  </si>
  <si>
    <t xml:space="preserve">La maniobra de Reanimación Cardio-Pulmonar,factores de riesgo, Medidas de prevención, Los primeros auxilios,Exploración del accidentado,Soporte vital básico, Obstrucción de la vía aérea por un cuerpo extraño: atragantamiento. La posición lateral de seguridad y otras posiciones de espera y transporte, Traumatismos
Lesiones en las extremidades y su inmovilización </t>
  </si>
  <si>
    <t>Prevencion de trastornos muscuesqueleticos</t>
  </si>
  <si>
    <t>Disminuír incidencia patologías musculoesqueléticas</t>
  </si>
  <si>
    <t xml:space="preserve"> Presion</t>
  </si>
  <si>
    <t>Prevencion gas sulfhidrico</t>
  </si>
  <si>
    <t>Caracteristicas de gas sulfhidrico, legislacion aplicable, medidas de seguridad</t>
  </si>
  <si>
    <t>Registro y ejecuacion de auditorias comportamentales</t>
  </si>
  <si>
    <t>Ruido</t>
  </si>
  <si>
    <t>Definicion de trabajo en altura. Legislacion aplicable. Medidas de Seguridad</t>
  </si>
  <si>
    <t>Trabajo en Altura</t>
  </si>
  <si>
    <t xml:space="preserve">Definiccion de ruido. Legislacion aplicable. Medidas de seguridad </t>
  </si>
  <si>
    <t>Riesgo Electrico</t>
  </si>
  <si>
    <t>Enfermedades de transmision sexual</t>
  </si>
  <si>
    <t xml:space="preserve">Tipos de ETS, formas de contagio, medidas de prevencion </t>
  </si>
  <si>
    <t>Diciembre</t>
  </si>
  <si>
    <t>Animales Ponzoñozos</t>
  </si>
  <si>
    <t>Clasificacion de animales ponzoñosos. Envenamiento por picaduras, efectos. Medidas de seguridad</t>
  </si>
  <si>
    <t>En Mayo se da alerta por Niebla</t>
  </si>
  <si>
    <t>En Septiembre se realizan talleres de Simulacro de Accidente e Incendio</t>
  </si>
  <si>
    <t>PENDIENTE</t>
  </si>
  <si>
    <t>DICTADO</t>
  </si>
  <si>
    <t>Definicion. Reglas de oro. Medidas de Seguridad.</t>
  </si>
  <si>
    <t>Clasificacion, comunicación y documentacion de anomalias de SMS</t>
  </si>
  <si>
    <t>Pevencion de HTA. Mantenimiento de IMC</t>
  </si>
  <si>
    <t>Alimentacion saludable</t>
  </si>
  <si>
    <t>Trabajo en altura</t>
  </si>
  <si>
    <t xml:space="preserve">Procedimiento para uso de vehiculos de la empresa. Cuidados y medidas de seguridad para conduccion </t>
  </si>
  <si>
    <t>Gestion de vehiculos- OAS y operadoras</t>
  </si>
  <si>
    <t>Procedimiento para el uso de herramientas manuales</t>
  </si>
  <si>
    <t>Control de herramientas</t>
  </si>
  <si>
    <t>Aspectos ambientales- OAS y procedimentos operadoras</t>
  </si>
  <si>
    <t>Identificacion de peligros y evaluacion de riesgos- OAS y operadoras</t>
  </si>
  <si>
    <t>Procedimiento de Pampa Energia</t>
  </si>
  <si>
    <t xml:space="preserve">EPNQ-PP-5-00056-Carga, transporte y descarga de liquidos de produccion </t>
  </si>
  <si>
    <t>PE-5IB-00182- Gestion de Residuos</t>
  </si>
  <si>
    <t>PP-5IB-00054-C-Pozos productores de petrolero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</si>
</sst>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i/>
      <sz val="11"/>
      <color theme="1"/>
      <name val="Calibri"/>
      <family val="2"/>
      <scheme val="minor"/>
    </font>
    <font>
      <sz val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rgb="FFE8E8E8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5" fillId="0" borderId="5" xfId="0" applyFont="1" applyBorder="1"/>
    <xf numFmtId="0" fontId="5" fillId="0" borderId="12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8" xfId="0" applyFont="1" applyBorder="1"/>
    <xf numFmtId="0" fontId="5" fillId="0" borderId="19" xfId="0" applyFont="1" applyBorder="1"/>
    <xf numFmtId="0" fontId="1" fillId="0" borderId="0" xfId="0" applyFont="1" applyAlignment="1"/>
    <xf numFmtId="0" fontId="5" fillId="0" borderId="8" xfId="0" applyFont="1" applyBorder="1"/>
    <xf numFmtId="0" fontId="5" fillId="0" borderId="9" xfId="0" applyFont="1" applyBorder="1"/>
    <xf numFmtId="0" fontId="5" fillId="0" borderId="22" xfId="0" applyFont="1" applyBorder="1"/>
    <xf numFmtId="0" fontId="5" fillId="0" borderId="25" xfId="0" applyFont="1" applyBorder="1"/>
    <xf numFmtId="0" fontId="3" fillId="0" borderId="26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0" xfId="0" applyFont="1"/>
    <xf numFmtId="0" fontId="9" fillId="3" borderId="3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5" fillId="0" borderId="33" xfId="0" applyFont="1" applyBorder="1"/>
    <xf numFmtId="0" fontId="5" fillId="0" borderId="34" xfId="0" applyFont="1" applyBorder="1"/>
    <xf numFmtId="0" fontId="5" fillId="0" borderId="30" xfId="0" applyFont="1" applyBorder="1"/>
    <xf numFmtId="2" fontId="5" fillId="0" borderId="35" xfId="0" applyNumberFormat="1" applyFont="1" applyBorder="1" applyAlignment="1">
      <alignment horizontal="center"/>
    </xf>
    <xf numFmtId="2" fontId="5" fillId="0" borderId="36" xfId="0" applyNumberFormat="1" applyFont="1" applyBorder="1" applyAlignment="1">
      <alignment horizontal="center"/>
    </xf>
    <xf numFmtId="2" fontId="5" fillId="0" borderId="37" xfId="0" applyNumberFormat="1" applyFont="1" applyBorder="1" applyAlignment="1">
      <alignment horizontal="center"/>
    </xf>
    <xf numFmtId="0" fontId="4" fillId="0" borderId="7" xfId="0" applyFont="1" applyBorder="1"/>
    <xf numFmtId="0" fontId="4" fillId="0" borderId="14" xfId="0" applyFont="1" applyBorder="1"/>
    <xf numFmtId="0" fontId="5" fillId="0" borderId="31" xfId="0" applyFont="1" applyBorder="1"/>
    <xf numFmtId="0" fontId="5" fillId="0" borderId="29" xfId="0" applyFont="1" applyBorder="1"/>
    <xf numFmtId="0" fontId="7" fillId="0" borderId="0" xfId="0" applyFont="1" applyFill="1" applyBorder="1" applyAlignment="1">
      <alignment textRotation="90" wrapText="1"/>
    </xf>
    <xf numFmtId="0" fontId="5" fillId="0" borderId="4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center" textRotation="90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3" xfId="0" applyFont="1" applyFill="1" applyBorder="1" applyAlignment="1">
      <alignment horizontal="center" textRotation="90" wrapText="1"/>
    </xf>
    <xf numFmtId="0" fontId="5" fillId="0" borderId="24" xfId="0" applyFont="1" applyFill="1" applyBorder="1" applyAlignment="1">
      <alignment horizontal="center" textRotation="90" wrapText="1"/>
    </xf>
    <xf numFmtId="0" fontId="5" fillId="0" borderId="3" xfId="0" applyFont="1" applyFill="1" applyBorder="1" applyAlignment="1">
      <alignment horizontal="center" textRotation="90"/>
    </xf>
    <xf numFmtId="0" fontId="5" fillId="0" borderId="3" xfId="0" applyFont="1" applyFill="1" applyBorder="1" applyAlignment="1">
      <alignment horizontal="center" textRotation="90" wrapText="1"/>
    </xf>
    <xf numFmtId="0" fontId="1" fillId="0" borderId="0" xfId="0" applyFont="1" applyAlignment="1">
      <alignment horizontal="center"/>
    </xf>
    <xf numFmtId="0" fontId="7" fillId="2" borderId="10" xfId="0" applyFont="1" applyFill="1" applyBorder="1" applyAlignment="1">
      <alignment horizontal="center" textRotation="90" wrapText="1"/>
    </xf>
    <xf numFmtId="0" fontId="7" fillId="2" borderId="11" xfId="0" applyFont="1" applyFill="1" applyBorder="1" applyAlignment="1">
      <alignment horizontal="center" textRotation="90" wrapText="1"/>
    </xf>
    <xf numFmtId="0" fontId="5" fillId="0" borderId="6" xfId="0" applyFont="1" applyFill="1" applyBorder="1" applyAlignment="1">
      <alignment horizontal="center" textRotation="90" wrapText="1"/>
    </xf>
    <xf numFmtId="2" fontId="5" fillId="0" borderId="20" xfId="0" applyNumberFormat="1" applyFont="1" applyBorder="1" applyAlignment="1">
      <alignment horizontal="center"/>
    </xf>
    <xf numFmtId="2" fontId="5" fillId="0" borderId="21" xfId="0" applyNumberFormat="1" applyFont="1" applyBorder="1" applyAlignment="1">
      <alignment horizontal="center"/>
    </xf>
    <xf numFmtId="0" fontId="8" fillId="2" borderId="34" xfId="0" applyFont="1" applyFill="1" applyBorder="1" applyAlignment="1">
      <alignment horizontal="center"/>
    </xf>
    <xf numFmtId="0" fontId="8" fillId="2" borderId="33" xfId="0" applyFont="1" applyFill="1" applyBorder="1" applyAlignment="1">
      <alignment horizontal="center"/>
    </xf>
    <xf numFmtId="2" fontId="6" fillId="3" borderId="32" xfId="0" applyNumberFormat="1" applyFont="1" applyFill="1" applyBorder="1" applyAlignment="1">
      <alignment horizontal="center" vertical="center"/>
    </xf>
    <xf numFmtId="2" fontId="6" fillId="3" borderId="38" xfId="0" applyNumberFormat="1" applyFont="1" applyFill="1" applyBorder="1" applyAlignment="1">
      <alignment horizontal="center" vertical="center"/>
    </xf>
    <xf numFmtId="2" fontId="5" fillId="3" borderId="20" xfId="0" applyNumberFormat="1" applyFont="1" applyFill="1" applyBorder="1" applyAlignment="1">
      <alignment horizontal="center"/>
    </xf>
    <xf numFmtId="2" fontId="5" fillId="3" borderId="21" xfId="0" applyNumberFormat="1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/>
    </xf>
    <xf numFmtId="0" fontId="3" fillId="5" borderId="39" xfId="0" applyFont="1" applyFill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/>
    </xf>
    <xf numFmtId="0" fontId="3" fillId="5" borderId="40" xfId="0" applyFont="1" applyFill="1" applyBorder="1" applyAlignment="1">
      <alignment horizontal="left" vertical="center"/>
    </xf>
    <xf numFmtId="0" fontId="15" fillId="3" borderId="28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29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0" xfId="0" applyBorder="1"/>
    <xf numFmtId="0" fontId="3" fillId="6" borderId="13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0" fillId="7" borderId="13" xfId="0" applyFill="1" applyBorder="1"/>
    <xf numFmtId="0" fontId="3" fillId="0" borderId="13" xfId="0" applyFont="1" applyFill="1" applyBorder="1" applyAlignment="1">
      <alignment horizontal="left" vertical="center" wrapText="1"/>
    </xf>
    <xf numFmtId="0" fontId="0" fillId="6" borderId="22" xfId="0" applyFill="1" applyBorder="1"/>
    <xf numFmtId="0" fontId="0" fillId="8" borderId="22" xfId="0" applyFill="1" applyBorder="1"/>
    <xf numFmtId="0" fontId="3" fillId="8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cid:image002.gif@01CD4FCD.BA420030" TargetMode="External"/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1</xdr:row>
      <xdr:rowOff>47625</xdr:rowOff>
    </xdr:from>
    <xdr:to>
      <xdr:col>1</xdr:col>
      <xdr:colOff>828674</xdr:colOff>
      <xdr:row>2</xdr:row>
      <xdr:rowOff>352425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47650"/>
          <a:ext cx="1009649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1</xdr:row>
      <xdr:rowOff>47625</xdr:rowOff>
    </xdr:from>
    <xdr:to>
      <xdr:col>1</xdr:col>
      <xdr:colOff>828674</xdr:colOff>
      <xdr:row>2</xdr:row>
      <xdr:rowOff>352425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38125"/>
          <a:ext cx="1152524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142875</xdr:rowOff>
    </xdr:from>
    <xdr:to>
      <xdr:col>0</xdr:col>
      <xdr:colOff>901065</xdr:colOff>
      <xdr:row>2</xdr:row>
      <xdr:rowOff>33020</xdr:rowOff>
    </xdr:to>
    <xdr:pic>
      <xdr:nvPicPr>
        <xdr:cNvPr id="2" name="1 Imagen" descr="cid:image002.gif@01CD4FCD.BA420030"/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875"/>
          <a:ext cx="843915" cy="2711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27</xdr:col>
      <xdr:colOff>19050</xdr:colOff>
      <xdr:row>0</xdr:row>
      <xdr:rowOff>38100</xdr:rowOff>
    </xdr:from>
    <xdr:to>
      <xdr:col>30</xdr:col>
      <xdr:colOff>85724</xdr:colOff>
      <xdr:row>2</xdr:row>
      <xdr:rowOff>152400</xdr:rowOff>
    </xdr:to>
    <xdr:pic>
      <xdr:nvPicPr>
        <xdr:cNvPr id="4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8450" y="38100"/>
          <a:ext cx="1009649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topLeftCell="A19" zoomScaleNormal="100" workbookViewId="0">
      <selection activeCell="J11" sqref="J11"/>
    </sheetView>
  </sheetViews>
  <sheetFormatPr baseColWidth="10" defaultRowHeight="15" x14ac:dyDescent="0.25"/>
  <cols>
    <col min="1" max="1" width="8.28515625" customWidth="1"/>
    <col min="2" max="2" width="19.85546875" customWidth="1"/>
    <col min="3" max="3" width="36.42578125" customWidth="1"/>
    <col min="4" max="4" width="34.140625" customWidth="1"/>
    <col min="8" max="8" width="38.42578125" customWidth="1"/>
  </cols>
  <sheetData>
    <row r="1" spans="1:8" ht="15.75" thickBot="1" x14ac:dyDescent="0.3"/>
    <row r="2" spans="1:8" x14ac:dyDescent="0.25">
      <c r="A2" s="67"/>
      <c r="B2" s="68"/>
      <c r="C2" s="67" t="s">
        <v>71</v>
      </c>
      <c r="D2" s="68"/>
      <c r="E2" s="69" t="s">
        <v>72</v>
      </c>
      <c r="F2" s="70"/>
    </row>
    <row r="3" spans="1:8" ht="30.75" customHeight="1" thickBot="1" x14ac:dyDescent="0.3">
      <c r="A3" s="71"/>
      <c r="B3" s="72"/>
      <c r="C3" s="71"/>
      <c r="D3" s="72"/>
      <c r="E3" s="73" t="s">
        <v>73</v>
      </c>
      <c r="F3" s="74"/>
    </row>
    <row r="4" spans="1:8" x14ac:dyDescent="0.25">
      <c r="A4" s="75" t="s">
        <v>40</v>
      </c>
      <c r="B4" s="76" t="s">
        <v>41</v>
      </c>
      <c r="C4" s="76" t="s">
        <v>42</v>
      </c>
      <c r="D4" s="76" t="s">
        <v>74</v>
      </c>
      <c r="E4" s="76" t="s">
        <v>43</v>
      </c>
      <c r="F4" s="77" t="s">
        <v>44</v>
      </c>
      <c r="H4" s="16"/>
    </row>
    <row r="5" spans="1:8" ht="24" customHeight="1" x14ac:dyDescent="0.25">
      <c r="A5" s="78">
        <v>1</v>
      </c>
      <c r="B5" s="41" t="s">
        <v>45</v>
      </c>
      <c r="C5" s="40" t="s">
        <v>75</v>
      </c>
      <c r="D5" s="40" t="s">
        <v>76</v>
      </c>
      <c r="E5" s="41" t="s">
        <v>19</v>
      </c>
      <c r="F5" s="41" t="s">
        <v>61</v>
      </c>
      <c r="H5" s="16"/>
    </row>
    <row r="6" spans="1:8" x14ac:dyDescent="0.25">
      <c r="A6" s="78">
        <v>2</v>
      </c>
      <c r="B6" s="44"/>
      <c r="C6" s="40" t="s">
        <v>77</v>
      </c>
      <c r="D6" s="40" t="s">
        <v>78</v>
      </c>
      <c r="E6" s="44"/>
      <c r="F6" s="44"/>
      <c r="H6" s="16"/>
    </row>
    <row r="7" spans="1:8" x14ac:dyDescent="0.25">
      <c r="A7" s="78">
        <v>3</v>
      </c>
      <c r="B7" s="44"/>
      <c r="C7" s="40" t="s">
        <v>46</v>
      </c>
      <c r="D7" s="40" t="s">
        <v>79</v>
      </c>
      <c r="E7" s="44"/>
      <c r="F7" s="44"/>
      <c r="H7" s="16"/>
    </row>
    <row r="8" spans="1:8" ht="24" x14ac:dyDescent="0.25">
      <c r="A8" s="78">
        <v>4</v>
      </c>
      <c r="B8" s="42"/>
      <c r="C8" s="40" t="s">
        <v>80</v>
      </c>
      <c r="D8" s="40" t="s">
        <v>81</v>
      </c>
      <c r="E8" s="42"/>
      <c r="F8" s="42"/>
      <c r="H8" s="16"/>
    </row>
    <row r="9" spans="1:8" ht="39" customHeight="1" x14ac:dyDescent="0.25">
      <c r="A9" s="78">
        <v>5</v>
      </c>
      <c r="B9" s="41" t="s">
        <v>47</v>
      </c>
      <c r="C9" s="40" t="s">
        <v>82</v>
      </c>
      <c r="D9" s="40"/>
      <c r="E9" s="44"/>
      <c r="F9" s="40" t="s">
        <v>83</v>
      </c>
      <c r="G9" s="79"/>
      <c r="H9" s="16"/>
    </row>
    <row r="10" spans="1:8" ht="39" customHeight="1" x14ac:dyDescent="0.25">
      <c r="A10" s="78">
        <v>6</v>
      </c>
      <c r="B10" s="42"/>
      <c r="C10" s="40" t="s">
        <v>84</v>
      </c>
      <c r="D10" s="40" t="s">
        <v>85</v>
      </c>
      <c r="E10" s="44"/>
      <c r="F10" s="40"/>
      <c r="G10" s="79"/>
      <c r="H10" s="16"/>
    </row>
    <row r="11" spans="1:8" ht="36" x14ac:dyDescent="0.25">
      <c r="A11" s="78">
        <v>7</v>
      </c>
      <c r="B11" s="43" t="s">
        <v>48</v>
      </c>
      <c r="C11" s="40" t="s">
        <v>86</v>
      </c>
      <c r="D11" s="40" t="s">
        <v>87</v>
      </c>
      <c r="E11" s="42"/>
      <c r="F11" s="40" t="s">
        <v>83</v>
      </c>
      <c r="G11" s="80"/>
      <c r="H11" s="16"/>
    </row>
    <row r="12" spans="1:8" ht="24" x14ac:dyDescent="0.25">
      <c r="A12" s="78">
        <v>8</v>
      </c>
      <c r="B12" s="43"/>
      <c r="C12" s="40" t="s">
        <v>88</v>
      </c>
      <c r="D12" s="40" t="s">
        <v>89</v>
      </c>
      <c r="E12" s="40" t="s">
        <v>19</v>
      </c>
      <c r="F12" s="40" t="s">
        <v>62</v>
      </c>
      <c r="G12" s="79"/>
      <c r="H12" s="81"/>
    </row>
    <row r="13" spans="1:8" ht="31.5" customHeight="1" x14ac:dyDescent="0.25">
      <c r="A13" s="78">
        <v>9</v>
      </c>
      <c r="B13" s="43"/>
      <c r="C13" s="40" t="s">
        <v>90</v>
      </c>
      <c r="D13" s="40" t="s">
        <v>91</v>
      </c>
      <c r="E13" s="40" t="s">
        <v>19</v>
      </c>
      <c r="F13" s="40" t="s">
        <v>92</v>
      </c>
      <c r="G13" s="80"/>
      <c r="H13" s="81"/>
    </row>
    <row r="14" spans="1:8" ht="56.25" customHeight="1" x14ac:dyDescent="0.25">
      <c r="A14" s="78">
        <v>10</v>
      </c>
      <c r="B14" s="43" t="s">
        <v>50</v>
      </c>
      <c r="C14" s="40" t="s">
        <v>93</v>
      </c>
      <c r="D14" s="40" t="s">
        <v>94</v>
      </c>
      <c r="E14" s="40" t="s">
        <v>95</v>
      </c>
      <c r="F14" s="40" t="s">
        <v>83</v>
      </c>
      <c r="G14" s="79"/>
      <c r="H14" s="81"/>
    </row>
    <row r="15" spans="1:8" ht="48" x14ac:dyDescent="0.25">
      <c r="A15" s="78">
        <v>11</v>
      </c>
      <c r="B15" s="43"/>
      <c r="C15" s="40" t="s">
        <v>96</v>
      </c>
      <c r="D15" s="40" t="s">
        <v>97</v>
      </c>
      <c r="E15" s="40" t="s">
        <v>95</v>
      </c>
      <c r="F15" s="40" t="s">
        <v>83</v>
      </c>
      <c r="G15" s="79"/>
      <c r="H15" s="81"/>
    </row>
    <row r="16" spans="1:8" ht="60" x14ac:dyDescent="0.25">
      <c r="A16" s="78">
        <v>12</v>
      </c>
      <c r="B16" s="44" t="s">
        <v>51</v>
      </c>
      <c r="C16" s="40" t="s">
        <v>98</v>
      </c>
      <c r="D16" s="40" t="s">
        <v>99</v>
      </c>
      <c r="E16" s="41" t="s">
        <v>19</v>
      </c>
      <c r="F16" s="40" t="s">
        <v>100</v>
      </c>
      <c r="H16" s="16"/>
    </row>
    <row r="17" spans="1:8" ht="132" x14ac:dyDescent="0.25">
      <c r="A17" s="78">
        <v>13</v>
      </c>
      <c r="B17" s="42"/>
      <c r="C17" s="82" t="s">
        <v>101</v>
      </c>
      <c r="D17" s="83" t="s">
        <v>102</v>
      </c>
      <c r="E17" s="42"/>
      <c r="F17" s="40" t="s">
        <v>61</v>
      </c>
      <c r="H17" s="16"/>
    </row>
    <row r="18" spans="1:8" ht="24" x14ac:dyDescent="0.25">
      <c r="A18" s="78">
        <v>14</v>
      </c>
      <c r="B18" s="43" t="s">
        <v>69</v>
      </c>
      <c r="C18" s="40" t="s">
        <v>103</v>
      </c>
      <c r="D18" s="40" t="s">
        <v>104</v>
      </c>
      <c r="E18" s="40" t="s">
        <v>19</v>
      </c>
      <c r="F18" s="40" t="s">
        <v>62</v>
      </c>
      <c r="H18" s="16"/>
    </row>
    <row r="19" spans="1:8" x14ac:dyDescent="0.25">
      <c r="A19" s="78">
        <v>15</v>
      </c>
      <c r="B19" s="43"/>
      <c r="C19" s="40" t="s">
        <v>105</v>
      </c>
      <c r="D19" s="40"/>
      <c r="E19" s="40" t="s">
        <v>19</v>
      </c>
      <c r="F19" s="40" t="s">
        <v>83</v>
      </c>
      <c r="H19" s="81"/>
    </row>
    <row r="20" spans="1:8" ht="36" x14ac:dyDescent="0.25">
      <c r="A20" s="78">
        <v>16</v>
      </c>
      <c r="B20" s="41" t="s">
        <v>54</v>
      </c>
      <c r="C20" s="40" t="s">
        <v>106</v>
      </c>
      <c r="D20" s="40" t="s">
        <v>107</v>
      </c>
      <c r="E20" s="40" t="s">
        <v>19</v>
      </c>
      <c r="F20" s="40" t="s">
        <v>61</v>
      </c>
      <c r="H20" s="16"/>
    </row>
    <row r="21" spans="1:8" ht="24" x14ac:dyDescent="0.25">
      <c r="A21" s="78">
        <v>17</v>
      </c>
      <c r="B21" s="42"/>
      <c r="C21" s="40" t="s">
        <v>108</v>
      </c>
      <c r="D21" s="40"/>
      <c r="E21" s="40"/>
      <c r="F21" s="40"/>
      <c r="H21" s="16"/>
    </row>
    <row r="22" spans="1:8" ht="36" x14ac:dyDescent="0.25">
      <c r="A22" s="78">
        <v>18</v>
      </c>
      <c r="B22" s="39" t="s">
        <v>55</v>
      </c>
      <c r="C22" s="40" t="s">
        <v>109</v>
      </c>
      <c r="D22" s="40" t="s">
        <v>110</v>
      </c>
      <c r="E22" s="40" t="s">
        <v>19</v>
      </c>
      <c r="F22" s="40" t="s">
        <v>60</v>
      </c>
      <c r="H22" s="81"/>
    </row>
    <row r="23" spans="1:8" ht="24" x14ac:dyDescent="0.25">
      <c r="A23" s="78">
        <v>19</v>
      </c>
      <c r="B23" s="40" t="s">
        <v>56</v>
      </c>
      <c r="C23" s="40" t="s">
        <v>111</v>
      </c>
      <c r="D23" s="40" t="s">
        <v>112</v>
      </c>
      <c r="E23" s="40" t="s">
        <v>95</v>
      </c>
      <c r="F23" s="40" t="s">
        <v>60</v>
      </c>
      <c r="H23" s="81"/>
    </row>
    <row r="24" spans="1:8" ht="21" customHeight="1" x14ac:dyDescent="0.25">
      <c r="A24" s="78">
        <v>20</v>
      </c>
      <c r="B24" s="39" t="s">
        <v>57</v>
      </c>
      <c r="C24" s="40" t="s">
        <v>113</v>
      </c>
      <c r="D24" s="40"/>
      <c r="E24" s="40"/>
      <c r="F24" s="40"/>
      <c r="H24" s="81"/>
    </row>
    <row r="25" spans="1:8" ht="24" x14ac:dyDescent="0.25">
      <c r="A25" s="78">
        <v>21</v>
      </c>
      <c r="B25" s="40" t="s">
        <v>58</v>
      </c>
      <c r="C25" s="40" t="s">
        <v>114</v>
      </c>
      <c r="D25" s="40" t="s">
        <v>115</v>
      </c>
      <c r="E25" s="40" t="s">
        <v>95</v>
      </c>
      <c r="F25" s="40" t="s">
        <v>60</v>
      </c>
      <c r="H25" s="81"/>
    </row>
    <row r="26" spans="1:8" ht="36" x14ac:dyDescent="0.25">
      <c r="A26" s="78">
        <v>22</v>
      </c>
      <c r="B26" s="40" t="s">
        <v>116</v>
      </c>
      <c r="C26" s="40" t="s">
        <v>117</v>
      </c>
      <c r="D26" s="40" t="s">
        <v>118</v>
      </c>
      <c r="E26" s="40" t="s">
        <v>95</v>
      </c>
      <c r="F26" s="40" t="s">
        <v>60</v>
      </c>
      <c r="H26" s="81"/>
    </row>
    <row r="29" spans="1:8" ht="24" customHeight="1" x14ac:dyDescent="0.25">
      <c r="A29" s="84"/>
      <c r="B29" s="85" t="s">
        <v>119</v>
      </c>
      <c r="C29" s="85"/>
    </row>
    <row r="30" spans="1:8" ht="48" customHeight="1" x14ac:dyDescent="0.25">
      <c r="A30" s="84"/>
      <c r="B30" s="85" t="s">
        <v>120</v>
      </c>
      <c r="C30" s="85"/>
    </row>
  </sheetData>
  <mergeCells count="16">
    <mergeCell ref="B18:B19"/>
    <mergeCell ref="B20:B21"/>
    <mergeCell ref="B29:C29"/>
    <mergeCell ref="B30:C30"/>
    <mergeCell ref="B9:B10"/>
    <mergeCell ref="E9:E11"/>
    <mergeCell ref="B11:B13"/>
    <mergeCell ref="B14:B15"/>
    <mergeCell ref="B16:B17"/>
    <mergeCell ref="E16:E17"/>
    <mergeCell ref="A2:B3"/>
    <mergeCell ref="C2:D3"/>
    <mergeCell ref="E3:F3"/>
    <mergeCell ref="B5:B8"/>
    <mergeCell ref="E5:E8"/>
    <mergeCell ref="F5:F8"/>
  </mergeCells>
  <pageMargins left="0.7" right="0.7" top="0.75" bottom="0.75" header="0.3" footer="0.3"/>
  <pageSetup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opLeftCell="A4" zoomScaleNormal="100" workbookViewId="0">
      <selection activeCell="E54" sqref="E54"/>
    </sheetView>
  </sheetViews>
  <sheetFormatPr baseColWidth="10" defaultRowHeight="15" x14ac:dyDescent="0.25"/>
  <cols>
    <col min="1" max="1" width="8.28515625" customWidth="1"/>
    <col min="2" max="2" width="19.85546875" customWidth="1"/>
    <col min="3" max="3" width="36.42578125" customWidth="1"/>
    <col min="4" max="4" width="34.140625" customWidth="1"/>
    <col min="8" max="8" width="38.42578125" customWidth="1"/>
  </cols>
  <sheetData>
    <row r="1" spans="1:8" ht="15.75" thickBot="1" x14ac:dyDescent="0.3"/>
    <row r="2" spans="1:8" x14ac:dyDescent="0.25">
      <c r="A2" s="67"/>
      <c r="B2" s="68"/>
      <c r="C2" s="67" t="s">
        <v>71</v>
      </c>
      <c r="D2" s="68"/>
      <c r="E2" s="69" t="s">
        <v>72</v>
      </c>
      <c r="F2" s="70"/>
    </row>
    <row r="3" spans="1:8" ht="30.75" customHeight="1" thickBot="1" x14ac:dyDescent="0.3">
      <c r="A3" s="71"/>
      <c r="B3" s="72"/>
      <c r="C3" s="71"/>
      <c r="D3" s="72"/>
      <c r="E3" s="73" t="s">
        <v>73</v>
      </c>
      <c r="F3" s="74"/>
    </row>
    <row r="4" spans="1:8" x14ac:dyDescent="0.25">
      <c r="A4" s="75" t="s">
        <v>40</v>
      </c>
      <c r="B4" s="76" t="s">
        <v>41</v>
      </c>
      <c r="C4" s="76" t="s">
        <v>42</v>
      </c>
      <c r="D4" s="76" t="s">
        <v>74</v>
      </c>
      <c r="E4" s="76" t="s">
        <v>43</v>
      </c>
      <c r="F4" s="77" t="s">
        <v>44</v>
      </c>
      <c r="H4" s="16"/>
    </row>
    <row r="5" spans="1:8" ht="24" customHeight="1" x14ac:dyDescent="0.25">
      <c r="A5" s="78">
        <v>1</v>
      </c>
      <c r="B5" s="41" t="s">
        <v>45</v>
      </c>
      <c r="C5" s="88" t="s">
        <v>75</v>
      </c>
      <c r="D5" s="88" t="s">
        <v>76</v>
      </c>
      <c r="E5" s="41" t="s">
        <v>19</v>
      </c>
      <c r="F5" s="41" t="s">
        <v>61</v>
      </c>
      <c r="H5" s="16"/>
    </row>
    <row r="6" spans="1:8" x14ac:dyDescent="0.25">
      <c r="A6" s="78">
        <v>2</v>
      </c>
      <c r="B6" s="44"/>
      <c r="C6" s="88" t="s">
        <v>77</v>
      </c>
      <c r="D6" s="88" t="s">
        <v>78</v>
      </c>
      <c r="E6" s="44"/>
      <c r="F6" s="44"/>
      <c r="H6" s="16"/>
    </row>
    <row r="7" spans="1:8" x14ac:dyDescent="0.25">
      <c r="A7" s="78">
        <v>3</v>
      </c>
      <c r="B7" s="44"/>
      <c r="C7" s="88" t="s">
        <v>46</v>
      </c>
      <c r="D7" s="88" t="s">
        <v>79</v>
      </c>
      <c r="E7" s="44"/>
      <c r="F7" s="44"/>
      <c r="H7" s="16"/>
    </row>
    <row r="8" spans="1:8" ht="24" x14ac:dyDescent="0.25">
      <c r="A8" s="78">
        <v>4</v>
      </c>
      <c r="B8" s="42"/>
      <c r="C8" s="88" t="s">
        <v>80</v>
      </c>
      <c r="D8" s="88" t="s">
        <v>81</v>
      </c>
      <c r="E8" s="42"/>
      <c r="F8" s="42"/>
      <c r="H8" s="16"/>
    </row>
    <row r="9" spans="1:8" ht="24" x14ac:dyDescent="0.25">
      <c r="A9" s="78">
        <v>5</v>
      </c>
      <c r="B9" s="43" t="s">
        <v>47</v>
      </c>
      <c r="C9" s="88" t="s">
        <v>137</v>
      </c>
      <c r="D9" s="88" t="s">
        <v>134</v>
      </c>
      <c r="E9" s="41" t="s">
        <v>19</v>
      </c>
      <c r="F9" s="40" t="s">
        <v>83</v>
      </c>
      <c r="G9" s="89"/>
      <c r="H9" s="16"/>
    </row>
    <row r="10" spans="1:8" x14ac:dyDescent="0.25">
      <c r="A10" s="78">
        <v>6</v>
      </c>
      <c r="B10" s="43"/>
      <c r="C10" s="88" t="s">
        <v>136</v>
      </c>
      <c r="D10" s="88" t="s">
        <v>134</v>
      </c>
      <c r="E10" s="44"/>
      <c r="F10" s="40"/>
      <c r="G10" s="89"/>
      <c r="H10" s="16"/>
    </row>
    <row r="11" spans="1:8" ht="39" customHeight="1" x14ac:dyDescent="0.25">
      <c r="A11" s="78">
        <v>7</v>
      </c>
      <c r="B11" s="43"/>
      <c r="C11" s="88" t="s">
        <v>135</v>
      </c>
      <c r="D11" s="88" t="s">
        <v>134</v>
      </c>
      <c r="E11" s="44"/>
      <c r="F11" s="40" t="s">
        <v>83</v>
      </c>
      <c r="G11" s="79"/>
      <c r="H11" s="16"/>
    </row>
    <row r="12" spans="1:8" ht="36" x14ac:dyDescent="0.25">
      <c r="A12" s="78">
        <v>8</v>
      </c>
      <c r="B12" s="43" t="s">
        <v>48</v>
      </c>
      <c r="C12" s="88" t="s">
        <v>133</v>
      </c>
      <c r="D12" s="88" t="s">
        <v>87</v>
      </c>
      <c r="E12" s="42"/>
      <c r="F12" s="40" t="s">
        <v>83</v>
      </c>
      <c r="G12" s="80"/>
      <c r="H12" s="16"/>
    </row>
    <row r="13" spans="1:8" ht="24" x14ac:dyDescent="0.25">
      <c r="A13" s="78">
        <v>9</v>
      </c>
      <c r="B13" s="43"/>
      <c r="C13" s="88" t="s">
        <v>88</v>
      </c>
      <c r="D13" s="88" t="s">
        <v>89</v>
      </c>
      <c r="E13" s="40" t="s">
        <v>19</v>
      </c>
      <c r="F13" s="40" t="s">
        <v>62</v>
      </c>
      <c r="G13" s="79"/>
      <c r="H13" s="81"/>
    </row>
    <row r="14" spans="1:8" ht="31.5" customHeight="1" x14ac:dyDescent="0.25">
      <c r="A14" s="78">
        <v>10</v>
      </c>
      <c r="B14" s="43"/>
      <c r="C14" s="88" t="s">
        <v>90</v>
      </c>
      <c r="D14" s="88" t="s">
        <v>91</v>
      </c>
      <c r="E14" s="40" t="s">
        <v>19</v>
      </c>
      <c r="F14" s="40" t="s">
        <v>92</v>
      </c>
      <c r="G14" s="80"/>
      <c r="H14" s="81"/>
    </row>
    <row r="15" spans="1:8" ht="56.25" customHeight="1" x14ac:dyDescent="0.25">
      <c r="A15" s="78">
        <v>11</v>
      </c>
      <c r="B15" s="43" t="s">
        <v>50</v>
      </c>
      <c r="C15" s="40" t="s">
        <v>93</v>
      </c>
      <c r="D15" s="40" t="s">
        <v>94</v>
      </c>
      <c r="E15" s="40" t="s">
        <v>95</v>
      </c>
      <c r="F15" s="40" t="s">
        <v>83</v>
      </c>
      <c r="G15" s="79"/>
      <c r="H15" s="81"/>
    </row>
    <row r="16" spans="1:8" ht="48" x14ac:dyDescent="0.25">
      <c r="A16" s="78">
        <v>12</v>
      </c>
      <c r="B16" s="43"/>
      <c r="C16" s="88" t="s">
        <v>132</v>
      </c>
      <c r="D16" s="40" t="s">
        <v>97</v>
      </c>
      <c r="E16" s="40" t="s">
        <v>95</v>
      </c>
      <c r="F16" s="40" t="s">
        <v>83</v>
      </c>
      <c r="G16" s="79"/>
      <c r="H16" s="81"/>
    </row>
    <row r="17" spans="1:8" ht="35.25" customHeight="1" x14ac:dyDescent="0.25">
      <c r="A17" s="78">
        <v>13</v>
      </c>
      <c r="B17" s="41" t="s">
        <v>51</v>
      </c>
      <c r="C17" s="40" t="s">
        <v>84</v>
      </c>
      <c r="D17" s="40" t="s">
        <v>85</v>
      </c>
      <c r="E17" s="40" t="s">
        <v>19</v>
      </c>
      <c r="F17" s="40" t="s">
        <v>83</v>
      </c>
      <c r="H17" s="16"/>
    </row>
    <row r="18" spans="1:8" ht="60" x14ac:dyDescent="0.25">
      <c r="A18" s="78">
        <v>14</v>
      </c>
      <c r="B18" s="44"/>
      <c r="C18" s="40" t="s">
        <v>98</v>
      </c>
      <c r="D18" s="40" t="s">
        <v>99</v>
      </c>
      <c r="E18" s="41" t="s">
        <v>19</v>
      </c>
      <c r="F18" s="40" t="s">
        <v>100</v>
      </c>
      <c r="H18" s="16"/>
    </row>
    <row r="19" spans="1:8" ht="132" x14ac:dyDescent="0.25">
      <c r="A19" s="78">
        <v>15</v>
      </c>
      <c r="B19" s="42"/>
      <c r="C19" s="40" t="s">
        <v>101</v>
      </c>
      <c r="D19" s="83" t="s">
        <v>102</v>
      </c>
      <c r="E19" s="42"/>
      <c r="F19" s="40" t="s">
        <v>61</v>
      </c>
      <c r="H19" s="16"/>
    </row>
    <row r="20" spans="1:8" ht="24" x14ac:dyDescent="0.25">
      <c r="A20" s="78">
        <v>16</v>
      </c>
      <c r="B20" s="43" t="s">
        <v>69</v>
      </c>
      <c r="C20" s="40" t="s">
        <v>103</v>
      </c>
      <c r="D20" s="40" t="s">
        <v>104</v>
      </c>
      <c r="E20" s="40" t="s">
        <v>19</v>
      </c>
      <c r="F20" s="40" t="s">
        <v>62</v>
      </c>
      <c r="H20" s="16"/>
    </row>
    <row r="21" spans="1:8" ht="24" x14ac:dyDescent="0.25">
      <c r="A21" s="78">
        <v>17</v>
      </c>
      <c r="B21" s="43"/>
      <c r="C21" s="40" t="s">
        <v>131</v>
      </c>
      <c r="D21" s="40" t="s">
        <v>130</v>
      </c>
      <c r="E21" s="40" t="s">
        <v>19</v>
      </c>
      <c r="F21" s="40" t="s">
        <v>83</v>
      </c>
      <c r="H21" s="81"/>
    </row>
    <row r="22" spans="1:8" ht="36" x14ac:dyDescent="0.25">
      <c r="A22" s="78">
        <v>18</v>
      </c>
      <c r="B22" s="41" t="s">
        <v>54</v>
      </c>
      <c r="C22" s="40" t="s">
        <v>106</v>
      </c>
      <c r="D22" s="40" t="s">
        <v>107</v>
      </c>
      <c r="E22" s="40" t="s">
        <v>19</v>
      </c>
      <c r="F22" s="40" t="s">
        <v>61</v>
      </c>
      <c r="H22" s="16"/>
    </row>
    <row r="23" spans="1:8" ht="36" x14ac:dyDescent="0.25">
      <c r="A23" s="78">
        <v>19</v>
      </c>
      <c r="B23" s="42"/>
      <c r="C23" s="40" t="s">
        <v>129</v>
      </c>
      <c r="D23" s="40" t="s">
        <v>128</v>
      </c>
      <c r="E23" s="40" t="s">
        <v>19</v>
      </c>
      <c r="F23" s="40" t="s">
        <v>62</v>
      </c>
      <c r="H23" s="81"/>
    </row>
    <row r="24" spans="1:8" ht="36" x14ac:dyDescent="0.25">
      <c r="A24" s="78">
        <v>20</v>
      </c>
      <c r="B24" s="41" t="s">
        <v>55</v>
      </c>
      <c r="C24" s="40" t="s">
        <v>127</v>
      </c>
      <c r="D24" s="40" t="s">
        <v>110</v>
      </c>
      <c r="E24" s="40" t="s">
        <v>19</v>
      </c>
      <c r="F24" s="40" t="s">
        <v>60</v>
      </c>
      <c r="H24" s="81"/>
    </row>
    <row r="25" spans="1:8" x14ac:dyDescent="0.25">
      <c r="A25" s="78">
        <v>21</v>
      </c>
      <c r="B25" s="42"/>
      <c r="C25" s="40" t="s">
        <v>126</v>
      </c>
      <c r="D25" s="40" t="s">
        <v>125</v>
      </c>
      <c r="E25" s="40" t="s">
        <v>19</v>
      </c>
      <c r="F25" s="40" t="s">
        <v>61</v>
      </c>
      <c r="H25" s="81"/>
    </row>
    <row r="26" spans="1:8" ht="24" x14ac:dyDescent="0.25">
      <c r="A26" s="78">
        <v>22</v>
      </c>
      <c r="B26" s="40" t="s">
        <v>56</v>
      </c>
      <c r="C26" s="40" t="s">
        <v>109</v>
      </c>
      <c r="D26" s="40" t="s">
        <v>112</v>
      </c>
      <c r="E26" s="40" t="s">
        <v>95</v>
      </c>
      <c r="F26" s="40" t="s">
        <v>60</v>
      </c>
      <c r="H26" s="81"/>
    </row>
    <row r="27" spans="1:8" ht="21" customHeight="1" x14ac:dyDescent="0.25">
      <c r="A27" s="78">
        <v>23</v>
      </c>
      <c r="B27" s="39" t="s">
        <v>57</v>
      </c>
      <c r="C27" s="40" t="s">
        <v>113</v>
      </c>
      <c r="D27" s="40"/>
      <c r="E27" s="40"/>
      <c r="F27" s="40"/>
      <c r="H27" s="81"/>
    </row>
    <row r="28" spans="1:8" ht="24" x14ac:dyDescent="0.25">
      <c r="A28" s="78">
        <v>24</v>
      </c>
      <c r="B28" s="43" t="s">
        <v>58</v>
      </c>
      <c r="C28" s="40" t="s">
        <v>124</v>
      </c>
      <c r="D28" s="40" t="s">
        <v>123</v>
      </c>
      <c r="E28" s="40" t="s">
        <v>19</v>
      </c>
      <c r="F28" s="40" t="s">
        <v>83</v>
      </c>
      <c r="H28" s="81"/>
    </row>
    <row r="29" spans="1:8" ht="24" x14ac:dyDescent="0.25">
      <c r="A29" s="78">
        <v>25</v>
      </c>
      <c r="B29" s="43"/>
      <c r="C29" s="40" t="s">
        <v>114</v>
      </c>
      <c r="D29" s="40" t="s">
        <v>115</v>
      </c>
      <c r="E29" s="40" t="s">
        <v>95</v>
      </c>
      <c r="F29" s="40" t="s">
        <v>60</v>
      </c>
      <c r="H29" s="81"/>
    </row>
    <row r="30" spans="1:8" ht="36" x14ac:dyDescent="0.25">
      <c r="A30" s="78">
        <v>26</v>
      </c>
      <c r="B30" s="40" t="s">
        <v>116</v>
      </c>
      <c r="C30" s="40" t="s">
        <v>117</v>
      </c>
      <c r="D30" s="40" t="s">
        <v>118</v>
      </c>
      <c r="E30" s="40" t="s">
        <v>95</v>
      </c>
      <c r="F30" s="40" t="s">
        <v>60</v>
      </c>
      <c r="H30" s="81"/>
    </row>
    <row r="33" spans="1:2" ht="15.75" thickBot="1" x14ac:dyDescent="0.3"/>
    <row r="34" spans="1:2" ht="15.75" thickBot="1" x14ac:dyDescent="0.3">
      <c r="A34" s="87"/>
      <c r="B34" t="s">
        <v>122</v>
      </c>
    </row>
    <row r="35" spans="1:2" ht="15.75" thickBot="1" x14ac:dyDescent="0.3">
      <c r="A35" s="86"/>
      <c r="B35" t="s">
        <v>121</v>
      </c>
    </row>
  </sheetData>
  <mergeCells count="16">
    <mergeCell ref="B22:B23"/>
    <mergeCell ref="B24:B25"/>
    <mergeCell ref="B28:B29"/>
    <mergeCell ref="B9:B11"/>
    <mergeCell ref="E9:E12"/>
    <mergeCell ref="B12:B14"/>
    <mergeCell ref="B15:B16"/>
    <mergeCell ref="B17:B19"/>
    <mergeCell ref="E18:E19"/>
    <mergeCell ref="B20:B21"/>
    <mergeCell ref="A2:B3"/>
    <mergeCell ref="C2:D3"/>
    <mergeCell ref="E3:F3"/>
    <mergeCell ref="B5:B8"/>
    <mergeCell ref="E5:E8"/>
    <mergeCell ref="F5:F8"/>
  </mergeCells>
  <pageMargins left="0.7" right="0.7" top="0.75" bottom="0.75" header="0.3" footer="0.3"/>
  <pageSetup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workbookViewId="0">
      <selection activeCell="I11" sqref="I11"/>
    </sheetView>
  </sheetViews>
  <sheetFormatPr baseColWidth="10" defaultRowHeight="15" x14ac:dyDescent="0.25"/>
  <cols>
    <col min="2" max="2" width="22.7109375" customWidth="1"/>
    <col min="3" max="3" width="32.7109375" customWidth="1"/>
  </cols>
  <sheetData>
    <row r="2" spans="1:7" ht="15.75" thickBot="1" x14ac:dyDescent="0.3">
      <c r="C2" s="38" t="s">
        <v>70</v>
      </c>
    </row>
    <row r="3" spans="1:7" ht="15.75" thickBot="1" x14ac:dyDescent="0.3">
      <c r="A3" s="19"/>
      <c r="B3" s="20" t="s">
        <v>39</v>
      </c>
      <c r="C3" s="19"/>
      <c r="D3" s="19"/>
      <c r="E3" s="19"/>
    </row>
    <row r="4" spans="1:7" x14ac:dyDescent="0.25">
      <c r="A4" s="21" t="s">
        <v>40</v>
      </c>
      <c r="B4" s="20" t="s">
        <v>41</v>
      </c>
      <c r="C4" s="20" t="s">
        <v>42</v>
      </c>
      <c r="D4" s="20" t="s">
        <v>43</v>
      </c>
      <c r="E4" s="22" t="s">
        <v>44</v>
      </c>
    </row>
    <row r="5" spans="1:7" x14ac:dyDescent="0.25">
      <c r="A5" s="23">
        <v>1</v>
      </c>
      <c r="B5" s="43" t="s">
        <v>45</v>
      </c>
      <c r="C5" s="18" t="s">
        <v>46</v>
      </c>
      <c r="D5" s="44" t="s">
        <v>19</v>
      </c>
      <c r="E5" s="44" t="s">
        <v>59</v>
      </c>
    </row>
    <row r="6" spans="1:7" x14ac:dyDescent="0.25">
      <c r="A6" s="23">
        <v>2</v>
      </c>
      <c r="B6" s="43"/>
      <c r="C6" s="18" t="s">
        <v>52</v>
      </c>
      <c r="D6" s="44"/>
      <c r="E6" s="42"/>
    </row>
    <row r="7" spans="1:7" ht="22.5" customHeight="1" x14ac:dyDescent="0.25">
      <c r="A7" s="23">
        <v>3</v>
      </c>
      <c r="B7" s="18" t="s">
        <v>47</v>
      </c>
      <c r="C7" s="18" t="s">
        <v>53</v>
      </c>
      <c r="D7" s="18" t="s">
        <v>19</v>
      </c>
      <c r="E7" s="13" t="s">
        <v>60</v>
      </c>
    </row>
    <row r="8" spans="1:7" ht="24" x14ac:dyDescent="0.25">
      <c r="A8" s="23">
        <v>4</v>
      </c>
      <c r="B8" s="43" t="s">
        <v>48</v>
      </c>
      <c r="C8" s="18" t="s">
        <v>49</v>
      </c>
      <c r="D8" s="43" t="s">
        <v>19</v>
      </c>
      <c r="E8" s="41" t="s">
        <v>61</v>
      </c>
    </row>
    <row r="9" spans="1:7" ht="33" customHeight="1" x14ac:dyDescent="0.25">
      <c r="A9" s="23">
        <v>5</v>
      </c>
      <c r="B9" s="41"/>
      <c r="C9" s="18" t="s">
        <v>35</v>
      </c>
      <c r="D9" s="43"/>
      <c r="E9" s="42"/>
    </row>
    <row r="10" spans="1:7" ht="25.5" customHeight="1" x14ac:dyDescent="0.25">
      <c r="A10" s="24">
        <v>6</v>
      </c>
      <c r="B10" s="18" t="s">
        <v>50</v>
      </c>
      <c r="C10" s="14" t="s">
        <v>33</v>
      </c>
      <c r="D10" s="41" t="s">
        <v>19</v>
      </c>
      <c r="E10" s="41" t="s">
        <v>61</v>
      </c>
    </row>
    <row r="11" spans="1:7" ht="25.5" customHeight="1" x14ac:dyDescent="0.25">
      <c r="A11" s="24">
        <v>7</v>
      </c>
      <c r="B11" s="18" t="s">
        <v>51</v>
      </c>
      <c r="C11" s="15" t="s">
        <v>32</v>
      </c>
      <c r="D11" s="42"/>
      <c r="E11" s="42"/>
      <c r="G11" s="16"/>
    </row>
    <row r="12" spans="1:7" ht="24" customHeight="1" x14ac:dyDescent="0.25">
      <c r="A12" s="24">
        <v>8</v>
      </c>
      <c r="B12" s="18" t="s">
        <v>69</v>
      </c>
      <c r="C12" s="15" t="s">
        <v>31</v>
      </c>
      <c r="D12" s="18" t="s">
        <v>19</v>
      </c>
      <c r="E12" s="18" t="s">
        <v>62</v>
      </c>
    </row>
    <row r="13" spans="1:7" ht="24" customHeight="1" x14ac:dyDescent="0.25">
      <c r="A13" s="24">
        <v>9</v>
      </c>
      <c r="B13" s="18" t="s">
        <v>54</v>
      </c>
      <c r="C13" s="15" t="s">
        <v>28</v>
      </c>
      <c r="D13" s="17" t="s">
        <v>19</v>
      </c>
      <c r="E13" s="17" t="s">
        <v>60</v>
      </c>
    </row>
    <row r="14" spans="1:7" ht="24" customHeight="1" x14ac:dyDescent="0.25">
      <c r="A14" s="24">
        <v>10</v>
      </c>
      <c r="B14" s="18" t="s">
        <v>55</v>
      </c>
      <c r="C14" s="15" t="s">
        <v>37</v>
      </c>
      <c r="D14" s="17" t="s">
        <v>19</v>
      </c>
      <c r="E14" s="17" t="s">
        <v>60</v>
      </c>
    </row>
    <row r="15" spans="1:7" ht="24" customHeight="1" x14ac:dyDescent="0.25">
      <c r="A15" s="24">
        <v>11</v>
      </c>
      <c r="B15" s="18" t="s">
        <v>56</v>
      </c>
      <c r="C15" s="15" t="s">
        <v>38</v>
      </c>
      <c r="D15" s="17" t="s">
        <v>19</v>
      </c>
      <c r="E15" s="17" t="s">
        <v>60</v>
      </c>
    </row>
    <row r="16" spans="1:7" ht="24" customHeight="1" x14ac:dyDescent="0.25">
      <c r="A16" s="24">
        <v>12</v>
      </c>
      <c r="B16" s="18" t="s">
        <v>57</v>
      </c>
      <c r="C16" s="15" t="s">
        <v>29</v>
      </c>
      <c r="D16" s="17" t="s">
        <v>19</v>
      </c>
      <c r="E16" s="17" t="s">
        <v>60</v>
      </c>
    </row>
    <row r="17" spans="1:5" ht="24" x14ac:dyDescent="0.25">
      <c r="A17" s="24">
        <v>13</v>
      </c>
      <c r="B17" s="18" t="s">
        <v>58</v>
      </c>
      <c r="C17" s="15" t="s">
        <v>36</v>
      </c>
      <c r="D17" s="18" t="s">
        <v>19</v>
      </c>
      <c r="E17" s="18" t="s">
        <v>62</v>
      </c>
    </row>
  </sheetData>
  <mergeCells count="8">
    <mergeCell ref="D10:D11"/>
    <mergeCell ref="E10:E11"/>
    <mergeCell ref="B5:B6"/>
    <mergeCell ref="D5:D6"/>
    <mergeCell ref="E5:E6"/>
    <mergeCell ref="B8:B9"/>
    <mergeCell ref="D8:D9"/>
    <mergeCell ref="E8:E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H22"/>
  <sheetViews>
    <sheetView topLeftCell="A7" workbookViewId="0">
      <selection activeCell="G30" sqref="G30"/>
    </sheetView>
  </sheetViews>
  <sheetFormatPr baseColWidth="10" defaultRowHeight="15" x14ac:dyDescent="0.25"/>
  <cols>
    <col min="1" max="1" width="23.42578125" customWidth="1"/>
    <col min="2" max="2" width="15.28515625" customWidth="1"/>
    <col min="3" max="32" width="4.7109375" customWidth="1"/>
  </cols>
  <sheetData>
    <row r="2" spans="1:34" x14ac:dyDescent="0.25">
      <c r="F2" s="53" t="s">
        <v>25</v>
      </c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8"/>
      <c r="Z2" s="8"/>
      <c r="AA2" s="8"/>
      <c r="AB2" s="8"/>
      <c r="AC2" s="8"/>
      <c r="AD2" s="8"/>
    </row>
    <row r="3" spans="1:34" ht="15.75" thickBot="1" x14ac:dyDescent="0.3"/>
    <row r="4" spans="1:34" ht="135.75" customHeight="1" thickBot="1" x14ac:dyDescent="0.3">
      <c r="A4" s="45" t="s">
        <v>0</v>
      </c>
      <c r="B4" s="47" t="s">
        <v>1</v>
      </c>
      <c r="C4" s="49" t="s">
        <v>26</v>
      </c>
      <c r="D4" s="50"/>
      <c r="E4" s="51" t="s">
        <v>27</v>
      </c>
      <c r="F4" s="51"/>
      <c r="G4" s="49" t="s">
        <v>28</v>
      </c>
      <c r="H4" s="50"/>
      <c r="I4" s="49" t="s">
        <v>29</v>
      </c>
      <c r="J4" s="50"/>
      <c r="K4" s="52" t="s">
        <v>30</v>
      </c>
      <c r="L4" s="52"/>
      <c r="M4" s="52" t="s">
        <v>31</v>
      </c>
      <c r="N4" s="52"/>
      <c r="O4" s="52" t="s">
        <v>33</v>
      </c>
      <c r="P4" s="52"/>
      <c r="Q4" s="52" t="s">
        <v>32</v>
      </c>
      <c r="R4" s="52"/>
      <c r="S4" s="52" t="s">
        <v>34</v>
      </c>
      <c r="T4" s="52"/>
      <c r="U4" s="52" t="s">
        <v>35</v>
      </c>
      <c r="V4" s="52"/>
      <c r="W4" s="52" t="s">
        <v>36</v>
      </c>
      <c r="X4" s="52"/>
      <c r="Y4" s="52" t="s">
        <v>37</v>
      </c>
      <c r="Z4" s="52"/>
      <c r="AA4" s="52" t="s">
        <v>38</v>
      </c>
      <c r="AB4" s="52"/>
      <c r="AC4" s="52" t="s">
        <v>2</v>
      </c>
      <c r="AD4" s="56"/>
      <c r="AE4" s="54" t="s">
        <v>6</v>
      </c>
      <c r="AF4" s="55"/>
      <c r="AG4" s="37" t="s">
        <v>66</v>
      </c>
      <c r="AH4" s="35"/>
    </row>
    <row r="5" spans="1:34" ht="15.75" thickBot="1" x14ac:dyDescent="0.3">
      <c r="A5" s="46"/>
      <c r="B5" s="48"/>
      <c r="C5" s="11" t="s">
        <v>3</v>
      </c>
      <c r="D5" s="11" t="s">
        <v>4</v>
      </c>
      <c r="E5" s="11" t="s">
        <v>3</v>
      </c>
      <c r="F5" s="11" t="s">
        <v>4</v>
      </c>
      <c r="G5" s="11" t="s">
        <v>3</v>
      </c>
      <c r="H5" s="11" t="s">
        <v>4</v>
      </c>
      <c r="I5" s="11" t="s">
        <v>3</v>
      </c>
      <c r="J5" s="11" t="s">
        <v>4</v>
      </c>
      <c r="K5" s="11" t="s">
        <v>3</v>
      </c>
      <c r="L5" s="11" t="s">
        <v>4</v>
      </c>
      <c r="M5" s="11" t="s">
        <v>3</v>
      </c>
      <c r="N5" s="11" t="s">
        <v>4</v>
      </c>
      <c r="O5" s="11" t="s">
        <v>3</v>
      </c>
      <c r="P5" s="11" t="s">
        <v>4</v>
      </c>
      <c r="Q5" s="11" t="s">
        <v>3</v>
      </c>
      <c r="R5" s="11" t="s">
        <v>4</v>
      </c>
      <c r="S5" s="11" t="s">
        <v>3</v>
      </c>
      <c r="T5" s="11" t="s">
        <v>4</v>
      </c>
      <c r="U5" s="11" t="s">
        <v>3</v>
      </c>
      <c r="V5" s="11" t="s">
        <v>4</v>
      </c>
      <c r="W5" s="11" t="s">
        <v>3</v>
      </c>
      <c r="X5" s="11" t="s">
        <v>4</v>
      </c>
      <c r="Y5" s="11" t="s">
        <v>3</v>
      </c>
      <c r="Z5" s="11" t="s">
        <v>4</v>
      </c>
      <c r="AA5" s="11" t="s">
        <v>3</v>
      </c>
      <c r="AB5" s="11" t="s">
        <v>4</v>
      </c>
      <c r="AC5" s="11" t="s">
        <v>3</v>
      </c>
      <c r="AD5" s="11" t="s">
        <v>4</v>
      </c>
      <c r="AE5" s="7" t="s">
        <v>3</v>
      </c>
      <c r="AF5" s="6" t="s">
        <v>4</v>
      </c>
      <c r="AG5" s="36" t="s">
        <v>67</v>
      </c>
    </row>
    <row r="6" spans="1:34" x14ac:dyDescent="0.25">
      <c r="A6" s="1" t="s">
        <v>7</v>
      </c>
      <c r="B6" s="31" t="s">
        <v>19</v>
      </c>
      <c r="C6" s="33">
        <v>1</v>
      </c>
      <c r="D6" s="34">
        <v>1</v>
      </c>
      <c r="E6" s="33">
        <v>1</v>
      </c>
      <c r="F6" s="34">
        <v>1</v>
      </c>
      <c r="G6" s="33">
        <v>1</v>
      </c>
      <c r="H6" s="34">
        <v>1</v>
      </c>
      <c r="I6" s="33">
        <v>1</v>
      </c>
      <c r="J6" s="34">
        <v>1</v>
      </c>
      <c r="K6" s="33">
        <v>1</v>
      </c>
      <c r="L6" s="34">
        <v>1</v>
      </c>
      <c r="M6" s="33">
        <v>1</v>
      </c>
      <c r="N6" s="34">
        <v>1</v>
      </c>
      <c r="O6" s="33">
        <v>1</v>
      </c>
      <c r="P6" s="34">
        <v>1</v>
      </c>
      <c r="Q6" s="33">
        <v>1</v>
      </c>
      <c r="R6" s="34">
        <v>1</v>
      </c>
      <c r="S6" s="33">
        <v>1</v>
      </c>
      <c r="T6" s="34">
        <v>1</v>
      </c>
      <c r="U6" s="33">
        <v>1</v>
      </c>
      <c r="V6" s="34">
        <v>1</v>
      </c>
      <c r="W6" s="33">
        <v>1</v>
      </c>
      <c r="X6" s="34">
        <v>1</v>
      </c>
      <c r="Y6" s="33">
        <v>1</v>
      </c>
      <c r="Z6" s="34">
        <v>1</v>
      </c>
      <c r="AA6" s="33">
        <v>1</v>
      </c>
      <c r="AB6" s="34">
        <v>1</v>
      </c>
      <c r="AC6" s="33">
        <v>1</v>
      </c>
      <c r="AD6" s="34">
        <v>1</v>
      </c>
      <c r="AE6" s="27">
        <f>AC6+AA6+Y6+W6+U6+S6+Q6+O6+M6+K6+I6+G6+E6+C6</f>
        <v>14</v>
      </c>
      <c r="AF6" s="3">
        <f>AD6+AB6+Z6+X6+V6+T6+R6+P6+N6+L6+J6+H6+F6+D6</f>
        <v>14</v>
      </c>
      <c r="AG6" s="28">
        <f>AF6*100/AE6</f>
        <v>100</v>
      </c>
    </row>
    <row r="7" spans="1:34" x14ac:dyDescent="0.25">
      <c r="A7" s="2" t="s">
        <v>9</v>
      </c>
      <c r="B7" s="32" t="s">
        <v>20</v>
      </c>
      <c r="C7" s="4">
        <v>1</v>
      </c>
      <c r="D7" s="5">
        <v>1</v>
      </c>
      <c r="E7" s="4">
        <v>1</v>
      </c>
      <c r="F7" s="5">
        <v>1</v>
      </c>
      <c r="G7" s="4">
        <v>1</v>
      </c>
      <c r="H7" s="5">
        <v>1</v>
      </c>
      <c r="I7" s="4">
        <v>1</v>
      </c>
      <c r="J7" s="5"/>
      <c r="K7" s="4">
        <v>1</v>
      </c>
      <c r="L7" s="5">
        <v>1</v>
      </c>
      <c r="M7" s="4">
        <v>1</v>
      </c>
      <c r="N7" s="5">
        <v>1</v>
      </c>
      <c r="O7" s="4">
        <v>1</v>
      </c>
      <c r="P7" s="5"/>
      <c r="Q7" s="4">
        <v>1</v>
      </c>
      <c r="R7" s="5">
        <v>1</v>
      </c>
      <c r="S7" s="4">
        <v>1</v>
      </c>
      <c r="T7" s="5">
        <v>1</v>
      </c>
      <c r="U7" s="4">
        <v>1</v>
      </c>
      <c r="V7" s="5">
        <v>1</v>
      </c>
      <c r="W7" s="4">
        <v>1</v>
      </c>
      <c r="X7" s="5"/>
      <c r="Y7" s="4">
        <v>1</v>
      </c>
      <c r="Z7" s="5">
        <v>1</v>
      </c>
      <c r="AA7" s="4">
        <v>1</v>
      </c>
      <c r="AB7" s="5"/>
      <c r="AC7" s="4">
        <v>1</v>
      </c>
      <c r="AD7" s="5">
        <v>1</v>
      </c>
      <c r="AE7" s="27">
        <f t="shared" ref="AE7:AE20" si="0">AC7+AA7+Y7+W7+U7+S7+Q7+O7+M7+K7+I7+G7+E7+C7</f>
        <v>14</v>
      </c>
      <c r="AF7" s="3">
        <f t="shared" ref="AF7:AF20" si="1">AD7+AB7+Z7+X7+V7+T7+R7+P7+N7+L7+J7+H7+F7+D7</f>
        <v>10</v>
      </c>
      <c r="AG7" s="29">
        <f t="shared" ref="AG7:AG20" si="2">AF7*100/AE7</f>
        <v>71.428571428571431</v>
      </c>
    </row>
    <row r="8" spans="1:34" x14ac:dyDescent="0.25">
      <c r="A8" s="2" t="s">
        <v>8</v>
      </c>
      <c r="B8" s="32" t="s">
        <v>21</v>
      </c>
      <c r="C8" s="4">
        <v>1</v>
      </c>
      <c r="D8" s="5">
        <v>1</v>
      </c>
      <c r="E8" s="4">
        <v>1</v>
      </c>
      <c r="F8" s="5">
        <v>1</v>
      </c>
      <c r="G8" s="4">
        <v>1</v>
      </c>
      <c r="H8" s="5">
        <v>1</v>
      </c>
      <c r="I8" s="4">
        <v>1</v>
      </c>
      <c r="J8" s="5">
        <v>1</v>
      </c>
      <c r="K8" s="4">
        <v>1</v>
      </c>
      <c r="L8" s="5">
        <v>1</v>
      </c>
      <c r="M8" s="4">
        <v>1</v>
      </c>
      <c r="N8" s="5">
        <v>1</v>
      </c>
      <c r="O8" s="4">
        <v>1</v>
      </c>
      <c r="P8" s="5">
        <v>1</v>
      </c>
      <c r="Q8" s="4">
        <v>1</v>
      </c>
      <c r="R8" s="5">
        <v>1</v>
      </c>
      <c r="S8" s="4">
        <v>1</v>
      </c>
      <c r="T8" s="5">
        <v>1</v>
      </c>
      <c r="U8" s="4">
        <v>1</v>
      </c>
      <c r="V8" s="5">
        <v>1</v>
      </c>
      <c r="W8" s="4">
        <v>1</v>
      </c>
      <c r="X8" s="5">
        <v>1</v>
      </c>
      <c r="Y8" s="4">
        <v>1</v>
      </c>
      <c r="Z8" s="5">
        <v>1</v>
      </c>
      <c r="AA8" s="4">
        <v>1</v>
      </c>
      <c r="AB8" s="5">
        <v>1</v>
      </c>
      <c r="AC8" s="4">
        <v>1</v>
      </c>
      <c r="AD8" s="5">
        <v>1</v>
      </c>
      <c r="AE8" s="27">
        <f t="shared" si="0"/>
        <v>14</v>
      </c>
      <c r="AF8" s="3">
        <f t="shared" si="1"/>
        <v>14</v>
      </c>
      <c r="AG8" s="29">
        <f t="shared" si="2"/>
        <v>100</v>
      </c>
    </row>
    <row r="9" spans="1:34" x14ac:dyDescent="0.25">
      <c r="A9" s="2" t="s">
        <v>10</v>
      </c>
      <c r="B9" s="32" t="s">
        <v>22</v>
      </c>
      <c r="C9" s="4">
        <v>1</v>
      </c>
      <c r="D9" s="5">
        <v>1</v>
      </c>
      <c r="E9" s="4">
        <v>1</v>
      </c>
      <c r="F9" s="5">
        <v>1</v>
      </c>
      <c r="G9" s="4">
        <v>1</v>
      </c>
      <c r="H9" s="5"/>
      <c r="I9" s="4">
        <v>1</v>
      </c>
      <c r="J9" s="5">
        <v>1</v>
      </c>
      <c r="K9" s="4">
        <v>1</v>
      </c>
      <c r="L9" s="5"/>
      <c r="M9" s="4">
        <v>1</v>
      </c>
      <c r="N9" s="5"/>
      <c r="O9" s="4">
        <v>1</v>
      </c>
      <c r="P9" s="5"/>
      <c r="Q9" s="4">
        <v>1</v>
      </c>
      <c r="R9" s="5"/>
      <c r="S9" s="4">
        <v>1</v>
      </c>
      <c r="T9" s="5"/>
      <c r="U9" s="4">
        <v>1</v>
      </c>
      <c r="V9" s="5"/>
      <c r="W9" s="4">
        <v>1</v>
      </c>
      <c r="X9" s="5"/>
      <c r="Y9" s="4">
        <v>1</v>
      </c>
      <c r="Z9" s="5"/>
      <c r="AA9" s="4">
        <v>1</v>
      </c>
      <c r="AB9" s="5"/>
      <c r="AC9" s="4">
        <v>1</v>
      </c>
      <c r="AD9" s="5"/>
      <c r="AE9" s="27">
        <f t="shared" si="0"/>
        <v>14</v>
      </c>
      <c r="AF9" s="3">
        <f t="shared" si="1"/>
        <v>3</v>
      </c>
      <c r="AG9" s="29">
        <f t="shared" si="2"/>
        <v>21.428571428571427</v>
      </c>
    </row>
    <row r="10" spans="1:34" x14ac:dyDescent="0.25">
      <c r="A10" s="2" t="s">
        <v>11</v>
      </c>
      <c r="B10" s="32" t="s">
        <v>21</v>
      </c>
      <c r="C10" s="4">
        <v>1</v>
      </c>
      <c r="D10" s="5">
        <v>1</v>
      </c>
      <c r="E10" s="4">
        <v>1</v>
      </c>
      <c r="F10" s="5">
        <v>1</v>
      </c>
      <c r="G10" s="4">
        <v>1</v>
      </c>
      <c r="H10" s="5">
        <v>1</v>
      </c>
      <c r="I10" s="4">
        <v>1</v>
      </c>
      <c r="J10" s="5">
        <v>1</v>
      </c>
      <c r="K10" s="4">
        <v>1</v>
      </c>
      <c r="L10" s="5">
        <v>1</v>
      </c>
      <c r="M10" s="4">
        <v>1</v>
      </c>
      <c r="N10" s="5">
        <v>1</v>
      </c>
      <c r="O10" s="4">
        <v>1</v>
      </c>
      <c r="P10" s="5">
        <v>1</v>
      </c>
      <c r="Q10" s="4">
        <v>1</v>
      </c>
      <c r="R10" s="5">
        <v>1</v>
      </c>
      <c r="S10" s="4">
        <v>1</v>
      </c>
      <c r="T10" s="5">
        <v>1</v>
      </c>
      <c r="U10" s="4">
        <v>1</v>
      </c>
      <c r="V10" s="5">
        <v>1</v>
      </c>
      <c r="W10" s="4">
        <v>1</v>
      </c>
      <c r="X10" s="5">
        <v>1</v>
      </c>
      <c r="Y10" s="4">
        <v>1</v>
      </c>
      <c r="Z10" s="5"/>
      <c r="AA10" s="4">
        <v>1</v>
      </c>
      <c r="AB10" s="5"/>
      <c r="AC10" s="4">
        <v>1</v>
      </c>
      <c r="AD10" s="5"/>
      <c r="AE10" s="27">
        <f t="shared" si="0"/>
        <v>14</v>
      </c>
      <c r="AF10" s="3">
        <f t="shared" si="1"/>
        <v>11</v>
      </c>
      <c r="AG10" s="29">
        <f t="shared" si="2"/>
        <v>78.571428571428569</v>
      </c>
    </row>
    <row r="11" spans="1:34" x14ac:dyDescent="0.25">
      <c r="A11" s="2" t="s">
        <v>12</v>
      </c>
      <c r="B11" s="32" t="s">
        <v>23</v>
      </c>
      <c r="C11" s="4">
        <v>1</v>
      </c>
      <c r="D11" s="5">
        <v>1</v>
      </c>
      <c r="E11" s="4">
        <v>1</v>
      </c>
      <c r="F11" s="5">
        <v>1</v>
      </c>
      <c r="G11" s="4">
        <v>1</v>
      </c>
      <c r="H11" s="5">
        <v>1</v>
      </c>
      <c r="I11" s="4">
        <v>1</v>
      </c>
      <c r="J11" s="5"/>
      <c r="K11" s="4">
        <v>1</v>
      </c>
      <c r="L11" s="5">
        <v>1</v>
      </c>
      <c r="M11" s="4">
        <v>1</v>
      </c>
      <c r="N11" s="5">
        <v>1</v>
      </c>
      <c r="O11" s="4">
        <v>1</v>
      </c>
      <c r="P11" s="5"/>
      <c r="Q11" s="4">
        <v>1</v>
      </c>
      <c r="R11" s="5">
        <v>1</v>
      </c>
      <c r="S11" s="4">
        <v>1</v>
      </c>
      <c r="T11" s="5"/>
      <c r="U11" s="4">
        <v>1</v>
      </c>
      <c r="V11" s="5"/>
      <c r="W11" s="4">
        <v>1</v>
      </c>
      <c r="X11" s="5"/>
      <c r="Y11" s="4">
        <v>1</v>
      </c>
      <c r="Z11" s="5">
        <v>1</v>
      </c>
      <c r="AA11" s="4">
        <v>1</v>
      </c>
      <c r="AB11" s="5"/>
      <c r="AC11" s="4">
        <v>1</v>
      </c>
      <c r="AD11" s="5">
        <v>1</v>
      </c>
      <c r="AE11" s="27">
        <f t="shared" si="0"/>
        <v>14</v>
      </c>
      <c r="AF11" s="3">
        <f t="shared" si="1"/>
        <v>8</v>
      </c>
      <c r="AG11" s="29">
        <f t="shared" si="2"/>
        <v>57.142857142857146</v>
      </c>
    </row>
    <row r="12" spans="1:34" x14ac:dyDescent="0.25">
      <c r="A12" s="2" t="s">
        <v>13</v>
      </c>
      <c r="B12" s="32" t="s">
        <v>23</v>
      </c>
      <c r="C12" s="4">
        <v>1</v>
      </c>
      <c r="D12" s="5">
        <v>1</v>
      </c>
      <c r="E12" s="4">
        <v>1</v>
      </c>
      <c r="F12" s="5">
        <v>1</v>
      </c>
      <c r="G12" s="4">
        <v>1</v>
      </c>
      <c r="H12" s="5">
        <v>1</v>
      </c>
      <c r="I12" s="4">
        <v>1</v>
      </c>
      <c r="J12" s="5">
        <v>1</v>
      </c>
      <c r="K12" s="4">
        <v>1</v>
      </c>
      <c r="L12" s="5">
        <v>1</v>
      </c>
      <c r="M12" s="4">
        <v>1</v>
      </c>
      <c r="N12" s="5">
        <v>1</v>
      </c>
      <c r="O12" s="4">
        <v>1</v>
      </c>
      <c r="P12" s="5">
        <v>1</v>
      </c>
      <c r="Q12" s="4">
        <v>1</v>
      </c>
      <c r="R12" s="5">
        <v>1</v>
      </c>
      <c r="S12" s="4">
        <v>1</v>
      </c>
      <c r="T12" s="5">
        <v>1</v>
      </c>
      <c r="U12" s="4">
        <v>1</v>
      </c>
      <c r="V12" s="5"/>
      <c r="W12" s="4">
        <v>1</v>
      </c>
      <c r="X12" s="5"/>
      <c r="Y12" s="4">
        <v>1</v>
      </c>
      <c r="Z12" s="5"/>
      <c r="AA12" s="4">
        <v>1</v>
      </c>
      <c r="AB12" s="5">
        <v>1</v>
      </c>
      <c r="AC12" s="4">
        <v>1</v>
      </c>
      <c r="AD12" s="5"/>
      <c r="AE12" s="27">
        <f t="shared" si="0"/>
        <v>14</v>
      </c>
      <c r="AF12" s="3">
        <f t="shared" si="1"/>
        <v>10</v>
      </c>
      <c r="AG12" s="29">
        <f t="shared" si="2"/>
        <v>71.428571428571431</v>
      </c>
    </row>
    <row r="13" spans="1:34" x14ac:dyDescent="0.25">
      <c r="A13" s="2" t="s">
        <v>14</v>
      </c>
      <c r="B13" s="32" t="s">
        <v>23</v>
      </c>
      <c r="C13" s="4">
        <v>1</v>
      </c>
      <c r="D13" s="5">
        <v>1</v>
      </c>
      <c r="E13" s="4">
        <v>1</v>
      </c>
      <c r="F13" s="5">
        <v>1</v>
      </c>
      <c r="G13" s="4">
        <v>1</v>
      </c>
      <c r="H13" s="5">
        <v>1</v>
      </c>
      <c r="I13" s="4">
        <v>1</v>
      </c>
      <c r="J13" s="5">
        <v>1</v>
      </c>
      <c r="K13" s="4">
        <v>1</v>
      </c>
      <c r="L13" s="5">
        <v>1</v>
      </c>
      <c r="M13" s="4">
        <v>1</v>
      </c>
      <c r="N13" s="5">
        <v>1</v>
      </c>
      <c r="O13" s="4">
        <v>1</v>
      </c>
      <c r="P13" s="5">
        <v>1</v>
      </c>
      <c r="Q13" s="4">
        <v>1</v>
      </c>
      <c r="R13" s="5">
        <v>1</v>
      </c>
      <c r="S13" s="4">
        <v>1</v>
      </c>
      <c r="T13" s="5">
        <v>1</v>
      </c>
      <c r="U13" s="4">
        <v>1</v>
      </c>
      <c r="V13" s="5">
        <v>1</v>
      </c>
      <c r="W13" s="4">
        <v>1</v>
      </c>
      <c r="X13" s="5">
        <v>1</v>
      </c>
      <c r="Y13" s="4">
        <v>1</v>
      </c>
      <c r="Z13" s="5">
        <v>1</v>
      </c>
      <c r="AA13" s="4">
        <v>1</v>
      </c>
      <c r="AB13" s="5">
        <v>1</v>
      </c>
      <c r="AC13" s="4">
        <v>1</v>
      </c>
      <c r="AD13" s="5">
        <v>1</v>
      </c>
      <c r="AE13" s="27">
        <f t="shared" si="0"/>
        <v>14</v>
      </c>
      <c r="AF13" s="3">
        <f t="shared" si="1"/>
        <v>14</v>
      </c>
      <c r="AG13" s="29">
        <f t="shared" si="2"/>
        <v>100</v>
      </c>
    </row>
    <row r="14" spans="1:34" x14ac:dyDescent="0.25">
      <c r="A14" s="2" t="s">
        <v>15</v>
      </c>
      <c r="B14" s="32" t="s">
        <v>23</v>
      </c>
      <c r="C14" s="4">
        <v>1</v>
      </c>
      <c r="D14" s="5">
        <v>1</v>
      </c>
      <c r="E14" s="4">
        <v>1</v>
      </c>
      <c r="F14" s="5">
        <v>1</v>
      </c>
      <c r="G14" s="4">
        <v>1</v>
      </c>
      <c r="H14" s="5">
        <v>1</v>
      </c>
      <c r="I14" s="4">
        <v>1</v>
      </c>
      <c r="J14" s="5">
        <v>1</v>
      </c>
      <c r="K14" s="4">
        <v>1</v>
      </c>
      <c r="L14" s="5">
        <v>1</v>
      </c>
      <c r="M14" s="4">
        <v>1</v>
      </c>
      <c r="N14" s="5">
        <v>1</v>
      </c>
      <c r="O14" s="4">
        <v>1</v>
      </c>
      <c r="P14" s="5">
        <v>1</v>
      </c>
      <c r="Q14" s="4">
        <v>1</v>
      </c>
      <c r="R14" s="5">
        <v>1</v>
      </c>
      <c r="S14" s="4">
        <v>1</v>
      </c>
      <c r="T14" s="5">
        <v>1</v>
      </c>
      <c r="U14" s="4">
        <v>1</v>
      </c>
      <c r="V14" s="5"/>
      <c r="W14" s="4">
        <v>1</v>
      </c>
      <c r="X14" s="5"/>
      <c r="Y14" s="4">
        <v>1</v>
      </c>
      <c r="Z14" s="5"/>
      <c r="AA14" s="4">
        <v>1</v>
      </c>
      <c r="AB14" s="5">
        <v>1</v>
      </c>
      <c r="AC14" s="4">
        <v>1</v>
      </c>
      <c r="AD14" s="5"/>
      <c r="AE14" s="27">
        <f t="shared" si="0"/>
        <v>14</v>
      </c>
      <c r="AF14" s="3">
        <f t="shared" si="1"/>
        <v>10</v>
      </c>
      <c r="AG14" s="29">
        <f t="shared" si="2"/>
        <v>71.428571428571431</v>
      </c>
    </row>
    <row r="15" spans="1:34" x14ac:dyDescent="0.25">
      <c r="A15" s="2" t="s">
        <v>16</v>
      </c>
      <c r="B15" s="32" t="s">
        <v>23</v>
      </c>
      <c r="C15" s="4">
        <v>1</v>
      </c>
      <c r="D15" s="5">
        <v>1</v>
      </c>
      <c r="E15" s="4">
        <v>1</v>
      </c>
      <c r="F15" s="5">
        <v>1</v>
      </c>
      <c r="G15" s="4">
        <v>1</v>
      </c>
      <c r="H15" s="5">
        <v>1</v>
      </c>
      <c r="I15" s="4">
        <v>1</v>
      </c>
      <c r="J15" s="5"/>
      <c r="K15" s="4">
        <v>1</v>
      </c>
      <c r="L15" s="5">
        <v>1</v>
      </c>
      <c r="M15" s="4">
        <v>1</v>
      </c>
      <c r="N15" s="5">
        <v>1</v>
      </c>
      <c r="O15" s="4">
        <v>1</v>
      </c>
      <c r="P15" s="5"/>
      <c r="Q15" s="4">
        <v>1</v>
      </c>
      <c r="R15" s="5">
        <v>1</v>
      </c>
      <c r="S15" s="4">
        <v>1</v>
      </c>
      <c r="T15" s="5"/>
      <c r="U15" s="4">
        <v>1</v>
      </c>
      <c r="V15" s="5"/>
      <c r="W15" s="4">
        <v>1</v>
      </c>
      <c r="X15" s="5"/>
      <c r="Y15" s="4">
        <v>1</v>
      </c>
      <c r="Z15" s="5">
        <v>1</v>
      </c>
      <c r="AA15" s="4">
        <v>1</v>
      </c>
      <c r="AB15" s="5"/>
      <c r="AC15" s="4">
        <v>1</v>
      </c>
      <c r="AD15" s="5"/>
      <c r="AE15" s="27">
        <f t="shared" si="0"/>
        <v>14</v>
      </c>
      <c r="AF15" s="3">
        <f t="shared" si="1"/>
        <v>7</v>
      </c>
      <c r="AG15" s="29">
        <f t="shared" si="2"/>
        <v>50</v>
      </c>
    </row>
    <row r="16" spans="1:34" x14ac:dyDescent="0.25">
      <c r="A16" s="2" t="s">
        <v>68</v>
      </c>
      <c r="B16" s="32" t="s">
        <v>23</v>
      </c>
      <c r="C16" s="4">
        <v>1</v>
      </c>
      <c r="D16" s="5">
        <v>1</v>
      </c>
      <c r="E16" s="4">
        <v>1</v>
      </c>
      <c r="F16" s="5">
        <v>1</v>
      </c>
      <c r="G16" s="4">
        <v>1</v>
      </c>
      <c r="H16" s="5">
        <v>1</v>
      </c>
      <c r="I16" s="4">
        <v>1</v>
      </c>
      <c r="J16" s="5"/>
      <c r="K16" s="4">
        <v>1</v>
      </c>
      <c r="L16" s="5"/>
      <c r="M16" s="4">
        <v>1</v>
      </c>
      <c r="N16" s="5"/>
      <c r="O16" s="4">
        <v>1</v>
      </c>
      <c r="P16" s="5"/>
      <c r="Q16" s="4">
        <v>1</v>
      </c>
      <c r="R16" s="5"/>
      <c r="S16" s="4">
        <v>1</v>
      </c>
      <c r="T16" s="5"/>
      <c r="U16" s="4">
        <v>1</v>
      </c>
      <c r="V16" s="5"/>
      <c r="W16" s="4">
        <v>1</v>
      </c>
      <c r="X16" s="5"/>
      <c r="Y16" s="4">
        <v>1</v>
      </c>
      <c r="Z16" s="5"/>
      <c r="AA16" s="4">
        <v>1</v>
      </c>
      <c r="AB16" s="5"/>
      <c r="AC16" s="4">
        <v>1</v>
      </c>
      <c r="AD16" s="5"/>
      <c r="AE16" s="27">
        <f t="shared" si="0"/>
        <v>14</v>
      </c>
      <c r="AF16" s="3">
        <f t="shared" si="1"/>
        <v>3</v>
      </c>
      <c r="AG16" s="29">
        <v>21</v>
      </c>
    </row>
    <row r="17" spans="1:33" x14ac:dyDescent="0.25">
      <c r="A17" s="2" t="s">
        <v>17</v>
      </c>
      <c r="B17" s="32" t="s">
        <v>24</v>
      </c>
      <c r="C17" s="4">
        <v>1</v>
      </c>
      <c r="D17" s="5">
        <v>1</v>
      </c>
      <c r="E17" s="4">
        <v>1</v>
      </c>
      <c r="F17" s="5">
        <v>1</v>
      </c>
      <c r="G17" s="4">
        <v>1</v>
      </c>
      <c r="H17" s="5">
        <v>1</v>
      </c>
      <c r="I17" s="4">
        <v>1</v>
      </c>
      <c r="J17" s="5">
        <v>1</v>
      </c>
      <c r="K17" s="4">
        <v>1</v>
      </c>
      <c r="L17" s="5">
        <v>1</v>
      </c>
      <c r="M17" s="4">
        <v>1</v>
      </c>
      <c r="N17" s="5">
        <v>1</v>
      </c>
      <c r="O17" s="4">
        <v>1</v>
      </c>
      <c r="P17" s="5">
        <v>1</v>
      </c>
      <c r="Q17" s="4">
        <v>1</v>
      </c>
      <c r="R17" s="5">
        <v>1</v>
      </c>
      <c r="S17" s="4">
        <v>1</v>
      </c>
      <c r="T17" s="5">
        <v>1</v>
      </c>
      <c r="U17" s="4">
        <v>1</v>
      </c>
      <c r="V17" s="5">
        <v>1</v>
      </c>
      <c r="W17" s="4">
        <v>1</v>
      </c>
      <c r="X17" s="5">
        <v>1</v>
      </c>
      <c r="Y17" s="4">
        <v>1</v>
      </c>
      <c r="Z17" s="5">
        <v>1</v>
      </c>
      <c r="AA17" s="4">
        <v>1</v>
      </c>
      <c r="AB17" s="5">
        <v>1</v>
      </c>
      <c r="AC17" s="4">
        <v>1</v>
      </c>
      <c r="AD17" s="5">
        <v>1</v>
      </c>
      <c r="AE17" s="27">
        <f t="shared" si="0"/>
        <v>14</v>
      </c>
      <c r="AF17" s="3">
        <f t="shared" si="1"/>
        <v>14</v>
      </c>
      <c r="AG17" s="29">
        <f t="shared" si="2"/>
        <v>100</v>
      </c>
    </row>
    <row r="18" spans="1:33" x14ac:dyDescent="0.25">
      <c r="A18" s="2" t="s">
        <v>63</v>
      </c>
      <c r="B18" s="32" t="s">
        <v>20</v>
      </c>
      <c r="C18" s="4">
        <v>1</v>
      </c>
      <c r="D18" s="5">
        <v>1</v>
      </c>
      <c r="E18" s="4">
        <v>1</v>
      </c>
      <c r="F18" s="5">
        <v>1</v>
      </c>
      <c r="G18" s="4">
        <v>1</v>
      </c>
      <c r="H18" s="5">
        <v>1</v>
      </c>
      <c r="I18" s="4">
        <v>1</v>
      </c>
      <c r="J18" s="5">
        <v>1</v>
      </c>
      <c r="K18" s="4">
        <v>1</v>
      </c>
      <c r="L18" s="5">
        <v>1</v>
      </c>
      <c r="M18" s="4">
        <v>1</v>
      </c>
      <c r="N18" s="5">
        <v>1</v>
      </c>
      <c r="O18" s="4">
        <v>1</v>
      </c>
      <c r="P18" s="5">
        <v>1</v>
      </c>
      <c r="Q18" s="4">
        <v>1</v>
      </c>
      <c r="R18" s="5">
        <v>1</v>
      </c>
      <c r="S18" s="4">
        <v>1</v>
      </c>
      <c r="T18" s="5">
        <v>1</v>
      </c>
      <c r="U18" s="4">
        <v>1</v>
      </c>
      <c r="V18" s="5"/>
      <c r="W18" s="4">
        <v>1</v>
      </c>
      <c r="X18" s="5"/>
      <c r="Y18" s="4">
        <v>1</v>
      </c>
      <c r="Z18" s="5">
        <v>1</v>
      </c>
      <c r="AA18" s="4">
        <v>1</v>
      </c>
      <c r="AB18" s="5">
        <v>1</v>
      </c>
      <c r="AC18" s="4">
        <v>1</v>
      </c>
      <c r="AD18" s="5">
        <v>1</v>
      </c>
      <c r="AE18" s="27">
        <f t="shared" si="0"/>
        <v>14</v>
      </c>
      <c r="AF18" s="3">
        <f t="shared" si="1"/>
        <v>12</v>
      </c>
      <c r="AG18" s="29">
        <f t="shared" si="2"/>
        <v>85.714285714285708</v>
      </c>
    </row>
    <row r="19" spans="1:33" x14ac:dyDescent="0.25">
      <c r="A19" s="2" t="s">
        <v>64</v>
      </c>
      <c r="B19" s="32" t="s">
        <v>20</v>
      </c>
      <c r="C19" s="4">
        <v>1</v>
      </c>
      <c r="D19" s="5">
        <v>1</v>
      </c>
      <c r="E19" s="4">
        <v>1</v>
      </c>
      <c r="F19" s="5"/>
      <c r="G19" s="4">
        <v>1</v>
      </c>
      <c r="H19" s="5"/>
      <c r="I19" s="4">
        <v>1</v>
      </c>
      <c r="J19" s="5">
        <v>1</v>
      </c>
      <c r="K19" s="4">
        <v>1</v>
      </c>
      <c r="L19" s="5">
        <v>1</v>
      </c>
      <c r="M19" s="4">
        <v>1</v>
      </c>
      <c r="N19" s="5">
        <v>1</v>
      </c>
      <c r="O19" s="4">
        <v>1</v>
      </c>
      <c r="P19" s="5">
        <v>1</v>
      </c>
      <c r="Q19" s="4">
        <v>1</v>
      </c>
      <c r="R19" s="5">
        <v>1</v>
      </c>
      <c r="S19" s="4">
        <v>1</v>
      </c>
      <c r="T19" s="5"/>
      <c r="U19" s="4">
        <v>1</v>
      </c>
      <c r="V19" s="5"/>
      <c r="W19" s="4">
        <v>1</v>
      </c>
      <c r="X19" s="5"/>
      <c r="Y19" s="4">
        <v>1</v>
      </c>
      <c r="Z19" s="5"/>
      <c r="AA19" s="4">
        <v>1</v>
      </c>
      <c r="AB19" s="5">
        <v>1</v>
      </c>
      <c r="AC19" s="4">
        <v>1</v>
      </c>
      <c r="AD19" s="5"/>
      <c r="AE19" s="27">
        <f t="shared" si="0"/>
        <v>14</v>
      </c>
      <c r="AF19" s="3">
        <f t="shared" si="1"/>
        <v>7</v>
      </c>
      <c r="AG19" s="29">
        <f t="shared" si="2"/>
        <v>50</v>
      </c>
    </row>
    <row r="20" spans="1:33" ht="15.75" thickBot="1" x14ac:dyDescent="0.3">
      <c r="A20" s="2" t="s">
        <v>18</v>
      </c>
      <c r="B20" s="32" t="s">
        <v>24</v>
      </c>
      <c r="C20" s="9">
        <v>1</v>
      </c>
      <c r="D20" s="10">
        <v>1</v>
      </c>
      <c r="E20" s="9">
        <v>1</v>
      </c>
      <c r="F20" s="10">
        <v>1</v>
      </c>
      <c r="G20" s="9">
        <v>1</v>
      </c>
      <c r="H20" s="10"/>
      <c r="I20" s="9">
        <v>1</v>
      </c>
      <c r="J20" s="10"/>
      <c r="K20" s="9">
        <v>1</v>
      </c>
      <c r="L20" s="10">
        <v>1</v>
      </c>
      <c r="M20" s="9">
        <v>1</v>
      </c>
      <c r="N20" s="10"/>
      <c r="O20" s="4">
        <v>1</v>
      </c>
      <c r="P20" s="5"/>
      <c r="Q20" s="9">
        <v>1</v>
      </c>
      <c r="R20" s="10"/>
      <c r="S20" s="9">
        <v>1</v>
      </c>
      <c r="T20" s="10">
        <v>1</v>
      </c>
      <c r="U20" s="9">
        <v>1</v>
      </c>
      <c r="V20" s="10">
        <v>1</v>
      </c>
      <c r="W20" s="9">
        <v>1</v>
      </c>
      <c r="X20" s="10"/>
      <c r="Y20" s="9">
        <v>1</v>
      </c>
      <c r="Z20" s="10"/>
      <c r="AA20" s="9">
        <v>1</v>
      </c>
      <c r="AB20" s="10"/>
      <c r="AC20" s="9">
        <v>1</v>
      </c>
      <c r="AD20" s="10"/>
      <c r="AE20" s="27">
        <f t="shared" si="0"/>
        <v>14</v>
      </c>
      <c r="AF20" s="3">
        <f t="shared" si="1"/>
        <v>5</v>
      </c>
      <c r="AG20" s="30">
        <f t="shared" si="2"/>
        <v>35.714285714285715</v>
      </c>
    </row>
    <row r="21" spans="1:33" ht="15.75" thickBot="1" x14ac:dyDescent="0.3">
      <c r="A21" s="59" t="s">
        <v>5</v>
      </c>
      <c r="B21" s="60"/>
      <c r="C21" s="26">
        <f t="shared" ref="C21:J21" si="3">SUM(C6:C20)</f>
        <v>15</v>
      </c>
      <c r="D21" s="25">
        <f t="shared" si="3"/>
        <v>15</v>
      </c>
      <c r="E21" s="12">
        <f t="shared" si="3"/>
        <v>15</v>
      </c>
      <c r="F21" s="25">
        <f t="shared" si="3"/>
        <v>14</v>
      </c>
      <c r="G21" s="26">
        <f t="shared" si="3"/>
        <v>15</v>
      </c>
      <c r="H21" s="25">
        <f t="shared" si="3"/>
        <v>12</v>
      </c>
      <c r="I21" s="26">
        <f t="shared" si="3"/>
        <v>15</v>
      </c>
      <c r="J21" s="25">
        <f t="shared" si="3"/>
        <v>10</v>
      </c>
      <c r="K21" s="26">
        <f t="shared" ref="K21:X21" si="4">SUM(K6:K20)</f>
        <v>15</v>
      </c>
      <c r="L21" s="25">
        <f t="shared" ref="L21:W21" si="5">SUM(L6:L20)</f>
        <v>13</v>
      </c>
      <c r="M21" s="26">
        <f t="shared" si="5"/>
        <v>15</v>
      </c>
      <c r="N21" s="25">
        <f t="shared" si="5"/>
        <v>12</v>
      </c>
      <c r="O21" s="26">
        <f t="shared" si="5"/>
        <v>15</v>
      </c>
      <c r="P21" s="25">
        <f t="shared" si="5"/>
        <v>9</v>
      </c>
      <c r="Q21" s="12">
        <f t="shared" si="5"/>
        <v>15</v>
      </c>
      <c r="R21" s="25">
        <f t="shared" si="5"/>
        <v>12</v>
      </c>
      <c r="S21" s="26">
        <f t="shared" si="5"/>
        <v>15</v>
      </c>
      <c r="T21" s="25">
        <f t="shared" si="5"/>
        <v>10</v>
      </c>
      <c r="U21" s="26">
        <f t="shared" si="5"/>
        <v>15</v>
      </c>
      <c r="V21" s="25">
        <f t="shared" si="5"/>
        <v>7</v>
      </c>
      <c r="W21" s="26">
        <f t="shared" si="5"/>
        <v>15</v>
      </c>
      <c r="X21" s="25">
        <f t="shared" si="4"/>
        <v>5</v>
      </c>
      <c r="Y21" s="26">
        <f t="shared" ref="Y21:AD21" si="6">SUM(Y6:Y20)</f>
        <v>15</v>
      </c>
      <c r="Z21" s="25">
        <f t="shared" si="6"/>
        <v>8</v>
      </c>
      <c r="AA21" s="26">
        <f t="shared" si="6"/>
        <v>15</v>
      </c>
      <c r="AB21" s="25">
        <f t="shared" si="6"/>
        <v>8</v>
      </c>
      <c r="AC21" s="26">
        <f t="shared" si="6"/>
        <v>15</v>
      </c>
      <c r="AD21" s="25">
        <f t="shared" si="6"/>
        <v>7</v>
      </c>
      <c r="AE21" s="65">
        <f>AVERAGE(AF6:AF20)</f>
        <v>9.4666666666666668</v>
      </c>
      <c r="AF21" s="66"/>
      <c r="AG21" s="61">
        <f>AVERAGE(AG6:AG20)</f>
        <v>67.590476190476181</v>
      </c>
    </row>
    <row r="22" spans="1:33" ht="15.75" thickBot="1" x14ac:dyDescent="0.3">
      <c r="A22" s="59" t="s">
        <v>65</v>
      </c>
      <c r="B22" s="60"/>
      <c r="C22" s="57">
        <f>D21*100/C21</f>
        <v>100</v>
      </c>
      <c r="D22" s="58"/>
      <c r="E22" s="57">
        <f t="shared" ref="E22" si="7">F21*100/E21</f>
        <v>93.333333333333329</v>
      </c>
      <c r="F22" s="58"/>
      <c r="G22" s="57">
        <f t="shared" ref="G22" si="8">H21*100/G21</f>
        <v>80</v>
      </c>
      <c r="H22" s="58"/>
      <c r="I22" s="57">
        <f t="shared" ref="I22" si="9">J21*100/I21</f>
        <v>66.666666666666671</v>
      </c>
      <c r="J22" s="58"/>
      <c r="K22" s="57">
        <f t="shared" ref="K22" si="10">L21*100/K21</f>
        <v>86.666666666666671</v>
      </c>
      <c r="L22" s="58"/>
      <c r="M22" s="57">
        <f t="shared" ref="M22" si="11">N21*100/M21</f>
        <v>80</v>
      </c>
      <c r="N22" s="58"/>
      <c r="O22" s="57">
        <f t="shared" ref="O22" si="12">P21*100/O21</f>
        <v>60</v>
      </c>
      <c r="P22" s="58"/>
      <c r="Q22" s="57">
        <f t="shared" ref="Q22" si="13">R21*100/Q21</f>
        <v>80</v>
      </c>
      <c r="R22" s="58"/>
      <c r="S22" s="57">
        <f t="shared" ref="S22" si="14">T21*100/S21</f>
        <v>66.666666666666671</v>
      </c>
      <c r="T22" s="58"/>
      <c r="U22" s="57">
        <f t="shared" ref="U22" si="15">V21*100/U21</f>
        <v>46.666666666666664</v>
      </c>
      <c r="V22" s="58"/>
      <c r="W22" s="57">
        <f>SUM(U22)</f>
        <v>46.666666666666664</v>
      </c>
      <c r="X22" s="58"/>
      <c r="Y22" s="57">
        <f t="shared" ref="Y22" si="16">Z21*100/Y21</f>
        <v>53.333333333333336</v>
      </c>
      <c r="Z22" s="58"/>
      <c r="AA22" s="57">
        <f t="shared" ref="AA22" si="17">AB21*100/AA21</f>
        <v>53.333333333333336</v>
      </c>
      <c r="AB22" s="58"/>
      <c r="AC22" s="57">
        <f t="shared" ref="AC22" si="18">AD21*100/AC21</f>
        <v>46.666666666666664</v>
      </c>
      <c r="AD22" s="58"/>
      <c r="AE22" s="63">
        <f>AVERAGE(C22:AD22)</f>
        <v>68.571428571428569</v>
      </c>
      <c r="AF22" s="64"/>
      <c r="AG22" s="62"/>
    </row>
  </sheetData>
  <mergeCells count="37">
    <mergeCell ref="A21:B21"/>
    <mergeCell ref="AG21:AG22"/>
    <mergeCell ref="AE22:AF22"/>
    <mergeCell ref="AE21:AF21"/>
    <mergeCell ref="W22:X22"/>
    <mergeCell ref="Y22:Z22"/>
    <mergeCell ref="AA22:AB22"/>
    <mergeCell ref="AC22:AD22"/>
    <mergeCell ref="A22:B22"/>
    <mergeCell ref="M22:N22"/>
    <mergeCell ref="O22:P22"/>
    <mergeCell ref="Q22:R22"/>
    <mergeCell ref="S22:T22"/>
    <mergeCell ref="U22:V22"/>
    <mergeCell ref="C22:D22"/>
    <mergeCell ref="E22:F22"/>
    <mergeCell ref="G22:H22"/>
    <mergeCell ref="I22:J22"/>
    <mergeCell ref="K22:L22"/>
    <mergeCell ref="I4:J4"/>
    <mergeCell ref="K4:L4"/>
    <mergeCell ref="M4:N4"/>
    <mergeCell ref="F2:X2"/>
    <mergeCell ref="AE4:AF4"/>
    <mergeCell ref="O4:P4"/>
    <mergeCell ref="Q4:R4"/>
    <mergeCell ref="S4:T4"/>
    <mergeCell ref="U4:V4"/>
    <mergeCell ref="W4:X4"/>
    <mergeCell ref="Y4:Z4"/>
    <mergeCell ref="AA4:AB4"/>
    <mergeCell ref="AC4:AD4"/>
    <mergeCell ref="A4:A5"/>
    <mergeCell ref="B4:B5"/>
    <mergeCell ref="C4:D4"/>
    <mergeCell ref="E4:F4"/>
    <mergeCell ref="G4:H4"/>
  </mergeCells>
  <printOptions horizontalCentered="1"/>
  <pageMargins left="0.11811023622047245" right="0.11811023622047245" top="0.74803149606299213" bottom="0.15748031496062992" header="0.31496062992125984" footer="0.31496062992125984"/>
  <pageSetup paperSize="9" scale="8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PC2017</vt:lpstr>
      <vt:lpstr>RQ PE</vt:lpstr>
      <vt:lpstr>RQ YPF</vt:lpstr>
      <vt:lpstr>Plan Personalizado YPF</vt:lpstr>
    </vt:vector>
  </TitlesOfParts>
  <Company>YPF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SOLANO, ANTONIO</dc:creator>
  <cp:lastModifiedBy>Constanza_NBK</cp:lastModifiedBy>
  <cp:lastPrinted>2016-12-16T01:48:05Z</cp:lastPrinted>
  <dcterms:created xsi:type="dcterms:W3CDTF">2016-12-16T01:10:17Z</dcterms:created>
  <dcterms:modified xsi:type="dcterms:W3CDTF">2018-03-31T19:47:48Z</dcterms:modified>
</cp:coreProperties>
</file>